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J526" i="4" s="1"/>
  <c r="H45" i="5" s="1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I47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G526" i="4"/>
  <c r="K526" i="4"/>
  <c r="I45" i="5" s="1"/>
  <c r="L341" i="4"/>
  <c r="K341" i="4"/>
  <c r="I41" i="5" s="1"/>
  <c r="J341" i="4"/>
  <c r="H41" i="5" s="1"/>
  <c r="F47" i="5" l="1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G14" i="5" s="1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J9" i="5" s="1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K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<sst xmlns="http://schemas.openxmlformats.org/spreadsheetml/2006/main" count="3362" uniqueCount="968">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</sst>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1277606.3288216642</v>
      </c>
      <c r="G4" s="17">
        <f t="shared" si="0"/>
        <v>225439.3203234731</v>
      </c>
      <c r="H4" s="17">
        <f t="shared" si="0"/>
        <v>853.89571025106125</v>
      </c>
      <c r="I4" s="17">
        <f t="shared" si="0"/>
        <v>711.38264581984993</v>
      </c>
      <c r="J4" s="17">
        <f t="shared" si="0"/>
        <v>7899.3682677282404</v>
      </c>
      <c r="K4" s="17">
        <f t="shared" si="0"/>
        <v>67961.959333378516</v>
      </c>
      <c r="L4" s="17">
        <f t="shared" si="0"/>
        <v>1115.8085368528959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1224702.3956826101</v>
      </c>
      <c r="G5" s="23">
        <v>212687.22860357989</v>
      </c>
      <c r="H5" s="23">
        <v>698.4879578210988</v>
      </c>
      <c r="I5" s="23">
        <v>614.13613555887196</v>
      </c>
      <c r="J5" s="23">
        <v>5756.7339925943998</v>
      </c>
      <c r="K5" s="23">
        <v>63382.113601648169</v>
      </c>
      <c r="L5" s="23">
        <v>890.9592282768732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29766</v>
      </c>
      <c r="G6" s="23">
        <v>7996</v>
      </c>
      <c r="H6" s="23">
        <v>80.292111405809777</v>
      </c>
      <c r="I6" s="23">
        <v>30.242692646977925</v>
      </c>
      <c r="J6" s="23">
        <v>1542.2603023953379</v>
      </c>
      <c r="K6" s="23">
        <v>2901.3054955738426</v>
      </c>
      <c r="L6" s="23">
        <v>211.58853943202277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174.48020352</v>
      </c>
      <c r="G7" s="23">
        <v>23.394168999999994</v>
      </c>
      <c r="H7" s="23">
        <v>1.1683942199999999</v>
      </c>
      <c r="I7" s="23">
        <v>0.78700626400000018</v>
      </c>
      <c r="J7" s="23">
        <v>27.732133999999991</v>
      </c>
      <c r="K7" s="23">
        <v>10.048190291999999</v>
      </c>
      <c r="L7" s="23">
        <v>0.107283474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423.21191597264851</v>
      </c>
      <c r="G8" s="23">
        <v>1375.3429076851389</v>
      </c>
      <c r="H8" s="23">
        <v>0.78391390540000006</v>
      </c>
      <c r="I8" s="23">
        <v>12.377587979999999</v>
      </c>
      <c r="J8" s="23">
        <v>6.1475353633999994</v>
      </c>
      <c r="K8" s="23">
        <v>305.72642310599997</v>
      </c>
      <c r="L8" s="23">
        <v>2.475517596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22540.241019561316</v>
      </c>
      <c r="G9" s="23">
        <v>3357.3546432080693</v>
      </c>
      <c r="H9" s="23">
        <v>73.163332898752685</v>
      </c>
      <c r="I9" s="23">
        <v>53.839223369999992</v>
      </c>
      <c r="J9" s="23">
        <v>566.49430337510353</v>
      </c>
      <c r="K9" s="23">
        <v>1362.7656227585112</v>
      </c>
      <c r="L9" s="23">
        <v>10.677968073999999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3.3966000000000003E-2</v>
      </c>
      <c r="G11" s="17">
        <f t="shared" si="1"/>
        <v>4.5288009999999996</v>
      </c>
      <c r="H11" s="17">
        <f t="shared" si="1"/>
        <v>0.22644</v>
      </c>
      <c r="I11" s="17">
        <f t="shared" si="1"/>
        <v>0.11322</v>
      </c>
      <c r="J11" s="17">
        <f t="shared" si="1"/>
        <v>3.396601</v>
      </c>
      <c r="K11" s="17">
        <f t="shared" si="1"/>
        <v>6.3710500000000003</v>
      </c>
      <c r="L11" s="17">
        <f t="shared" si="1"/>
        <v>0.11322</v>
      </c>
      <c r="M11" s="17">
        <f t="shared" si="1"/>
        <v>0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3.3966000000000003E-2</v>
      </c>
      <c r="G14" s="23">
        <v>4.5288009999999996</v>
      </c>
      <c r="H14" s="23">
        <v>0.22644</v>
      </c>
      <c r="I14" s="23">
        <v>0.11322</v>
      </c>
      <c r="J14" s="23">
        <v>3.396601</v>
      </c>
      <c r="K14" s="23">
        <v>6.3710500000000003</v>
      </c>
      <c r="L14" s="23">
        <v>0.11322</v>
      </c>
      <c r="M14" s="23"/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146205.28999999998</v>
      </c>
      <c r="G18" s="17">
        <f t="shared" si="2"/>
        <v>22469.122512346468</v>
      </c>
      <c r="H18" s="17">
        <f t="shared" si="2"/>
        <v>359.84078177924744</v>
      </c>
      <c r="I18" s="17">
        <f t="shared" si="2"/>
        <v>316.4007151138361</v>
      </c>
      <c r="J18" s="17">
        <f t="shared" si="2"/>
        <v>4377.2226983903975</v>
      </c>
      <c r="K18" s="17">
        <f t="shared" si="2"/>
        <v>10246.755646932084</v>
      </c>
      <c r="L18" s="17">
        <f t="shared" si="2"/>
        <v>46.054017655457237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5194</v>
      </c>
      <c r="G19" s="23">
        <v>645.84</v>
      </c>
      <c r="H19" s="23">
        <v>7.6675239826773636</v>
      </c>
      <c r="I19" s="23">
        <v>9.911147236138401</v>
      </c>
      <c r="J19" s="23">
        <v>244.08</v>
      </c>
      <c r="K19" s="23">
        <v>256.91724545865827</v>
      </c>
      <c r="L19" s="23">
        <v>0.9911147302719906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44449.63</v>
      </c>
      <c r="G20" s="23">
        <v>6174.4902524205663</v>
      </c>
      <c r="H20" s="23">
        <v>105.566485512131</v>
      </c>
      <c r="I20" s="23">
        <v>97.492724701370236</v>
      </c>
      <c r="J20" s="23">
        <v>717.21800401015912</v>
      </c>
      <c r="K20" s="23">
        <v>3076.6128893196551</v>
      </c>
      <c r="L20" s="23">
        <v>9.8508133357666701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7003.9</v>
      </c>
      <c r="G21" s="23">
        <v>895.40129969189559</v>
      </c>
      <c r="H21" s="23">
        <v>17.839346224099394</v>
      </c>
      <c r="I21" s="23">
        <v>16.388676082970122</v>
      </c>
      <c r="J21" s="23">
        <v>62.156625175304526</v>
      </c>
      <c r="K21" s="23">
        <v>524.59763208422169</v>
      </c>
      <c r="L21" s="23">
        <v>1.638867602105804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2082</v>
      </c>
      <c r="G22" s="23">
        <v>1292.62129974404</v>
      </c>
      <c r="H22" s="23">
        <v>16.600666104653165</v>
      </c>
      <c r="I22" s="23">
        <v>13.793462179350483</v>
      </c>
      <c r="J22" s="23">
        <v>337.49178293485875</v>
      </c>
      <c r="K22" s="23">
        <v>487.49530705058407</v>
      </c>
      <c r="L22" s="23">
        <v>1.847219083780256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87475.76</v>
      </c>
      <c r="G24" s="23">
        <v>13460.769660489967</v>
      </c>
      <c r="H24" s="23">
        <v>212.16675995568656</v>
      </c>
      <c r="I24" s="23">
        <v>178.81470491400682</v>
      </c>
      <c r="J24" s="23">
        <v>3016.2762862700752</v>
      </c>
      <c r="K24" s="23">
        <v>5901.1325730189656</v>
      </c>
      <c r="L24" s="23">
        <v>31.726002903532514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8521.5787521819802</v>
      </c>
      <c r="G26" s="17">
        <f t="shared" si="3"/>
        <v>3853.2642802511091</v>
      </c>
      <c r="H26" s="17">
        <f t="shared" si="3"/>
        <v>243.51274908820051</v>
      </c>
      <c r="I26" s="17">
        <f t="shared" si="3"/>
        <v>14.52727844</v>
      </c>
      <c r="J26" s="17">
        <f t="shared" si="3"/>
        <v>2970.7350377044418</v>
      </c>
      <c r="K26" s="17">
        <f t="shared" si="3"/>
        <v>1536.1179979999999</v>
      </c>
      <c r="L26" s="17">
        <f t="shared" si="3"/>
        <v>3.9746387439999995</v>
      </c>
      <c r="M26" s="17">
        <f t="shared" si="3"/>
        <v>77.034999999999997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2372.1526510000012</v>
      </c>
      <c r="G29" s="23">
        <v>365.5015640000002</v>
      </c>
      <c r="H29" s="23">
        <v>36.523863000000006</v>
      </c>
      <c r="I29" s="23">
        <v>3.6633299999999993</v>
      </c>
      <c r="J29" s="23">
        <v>358.70411999999988</v>
      </c>
      <c r="K29" s="23">
        <v>208.85651400000009</v>
      </c>
      <c r="L29" s="23">
        <v>2.8882439999999994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6149.4261011819799</v>
      </c>
      <c r="G32" s="23">
        <v>3487.7627162511089</v>
      </c>
      <c r="H32" s="23">
        <v>206.9888860882005</v>
      </c>
      <c r="I32" s="23">
        <v>10.86394844</v>
      </c>
      <c r="J32" s="23">
        <v>2612.0309177044419</v>
      </c>
      <c r="K32" s="23">
        <v>1327.2614839999999</v>
      </c>
      <c r="L32" s="23">
        <v>1.0863947440000001</v>
      </c>
      <c r="M32" s="23">
        <v>77.034999999999997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983.87010099999986</v>
      </c>
      <c r="G35" s="17">
        <f t="shared" si="4"/>
        <v>2525.1642149999998</v>
      </c>
      <c r="H35" s="17">
        <f t="shared" si="4"/>
        <v>280.08499199999994</v>
      </c>
      <c r="I35" s="17">
        <f t="shared" si="4"/>
        <v>1022.3196249999999</v>
      </c>
      <c r="J35" s="17">
        <f t="shared" si="4"/>
        <v>542.34292700000003</v>
      </c>
      <c r="K35" s="17">
        <f t="shared" si="4"/>
        <v>365.10301899999985</v>
      </c>
      <c r="L35" s="17">
        <f t="shared" si="4"/>
        <v>2.7943220000000002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660.84216000000015</v>
      </c>
      <c r="G38" s="23">
        <v>134.82172099999994</v>
      </c>
      <c r="H38" s="23">
        <v>14.50512299999999</v>
      </c>
      <c r="I38" s="23">
        <v>0.94565399999999999</v>
      </c>
      <c r="J38" s="23">
        <v>149.59576200000001</v>
      </c>
      <c r="K38" s="23">
        <v>81.823937999999984</v>
      </c>
      <c r="L38" s="23">
        <v>1.2246130000000006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3.5714000000000003E-2</v>
      </c>
      <c r="H39" s="23">
        <v>1.1920000000000004E-3</v>
      </c>
      <c r="I39" s="23">
        <v>7.4100000000000023E-4</v>
      </c>
      <c r="J39" s="23">
        <v>3.5730000000000007E-3</v>
      </c>
      <c r="K39" s="23">
        <v>4.1867000000000008E-2</v>
      </c>
      <c r="L39" s="23">
        <v>7.1999999999999975E-5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300.82942099999974</v>
      </c>
      <c r="G40" s="23">
        <v>2226.3831319999999</v>
      </c>
      <c r="H40" s="23">
        <v>257.19658799999996</v>
      </c>
      <c r="I40" s="23">
        <v>1020.5662839999998</v>
      </c>
      <c r="J40" s="23">
        <v>370.73492299999998</v>
      </c>
      <c r="K40" s="23">
        <v>252.68799599999988</v>
      </c>
      <c r="L40" s="23">
        <v>1.4418779999999993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22.198520000000002</v>
      </c>
      <c r="G41" s="23">
        <v>163.92364800000001</v>
      </c>
      <c r="H41" s="23">
        <v>8.3820890000000006</v>
      </c>
      <c r="I41" s="23">
        <v>0.80694599999999994</v>
      </c>
      <c r="J41" s="23">
        <v>22.008669000000001</v>
      </c>
      <c r="K41" s="23">
        <v>30.549218000000003</v>
      </c>
      <c r="L41" s="23">
        <v>0.12775900000000001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1433317.1016408461</v>
      </c>
      <c r="G43" s="27">
        <f t="shared" ref="G43:P43" si="5">SUM(G35,G26,G18,G11,G4)</f>
        <v>254291.40013207067</v>
      </c>
      <c r="H43" s="27">
        <f t="shared" si="5"/>
        <v>1737.5606731185092</v>
      </c>
      <c r="I43" s="27">
        <f t="shared" si="5"/>
        <v>2064.7434843736855</v>
      </c>
      <c r="J43" s="27">
        <f t="shared" si="5"/>
        <v>15793.06553182308</v>
      </c>
      <c r="K43" s="27">
        <f t="shared" si="5"/>
        <v>80116.307047310605</v>
      </c>
      <c r="L43" s="27">
        <f t="shared" si="5"/>
        <v>1168.7447352523532</v>
      </c>
      <c r="M43" s="27">
        <f t="shared" si="5"/>
        <v>77.034999999999997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6511.1490689999991</v>
      </c>
      <c r="G48" s="17">
        <f t="shared" si="7"/>
        <v>5062.0897360000008</v>
      </c>
      <c r="H48" s="17">
        <f t="shared" si="7"/>
        <v>267.29911399999997</v>
      </c>
      <c r="I48" s="17">
        <f t="shared" si="7"/>
        <v>528.57147199999997</v>
      </c>
      <c r="J48" s="17">
        <f t="shared" si="7"/>
        <v>2450.9301340000006</v>
      </c>
      <c r="K48" s="17">
        <f t="shared" si="7"/>
        <v>4312.0632760000008</v>
      </c>
      <c r="L48" s="17">
        <f t="shared" si="7"/>
        <v>24.931549</v>
      </c>
      <c r="M48" s="17">
        <f t="shared" si="7"/>
        <v>0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6502.8017139999993</v>
      </c>
      <c r="G51" s="23">
        <v>4985.2943890000015</v>
      </c>
      <c r="H51" s="23">
        <v>261.61310399999996</v>
      </c>
      <c r="I51" s="23">
        <v>511.02935399999996</v>
      </c>
      <c r="J51" s="23">
        <v>2440.4398040000005</v>
      </c>
      <c r="K51" s="23">
        <v>4294.2225300000009</v>
      </c>
      <c r="L51" s="23">
        <v>24.817581000000001</v>
      </c>
      <c r="M51" s="23"/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5.1896709999999997</v>
      </c>
      <c r="G52" s="23">
        <v>11.569253000000002</v>
      </c>
      <c r="H52" s="23">
        <v>9.5140000000000016E-2</v>
      </c>
      <c r="I52" s="23">
        <v>1.3572169999999999</v>
      </c>
      <c r="J52" s="23">
        <v>0.51676299999999986</v>
      </c>
      <c r="K52" s="23">
        <v>11.314065000000003</v>
      </c>
      <c r="L52" s="23">
        <v>7.2064000000000003E-2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3.1576839999999997</v>
      </c>
      <c r="G53" s="23">
        <v>65.226094000000003</v>
      </c>
      <c r="H53" s="23">
        <v>5.5908699999999989</v>
      </c>
      <c r="I53" s="23">
        <v>16.184901000000004</v>
      </c>
      <c r="J53" s="23">
        <v>9.9735670000000027</v>
      </c>
      <c r="K53" s="23">
        <v>6.5266810000000026</v>
      </c>
      <c r="L53" s="23">
        <v>4.1903999999999997E-2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22491.029096999991</v>
      </c>
      <c r="G56" s="17">
        <f t="shared" si="8"/>
        <v>18992.806902999997</v>
      </c>
      <c r="H56" s="17">
        <f t="shared" si="8"/>
        <v>45568.859215999997</v>
      </c>
      <c r="I56" s="17">
        <f t="shared" si="8"/>
        <v>33094.937827000002</v>
      </c>
      <c r="J56" s="17">
        <f t="shared" si="8"/>
        <v>421998.51748999988</v>
      </c>
      <c r="K56" s="17">
        <f t="shared" si="8"/>
        <v>14202.826641999996</v>
      </c>
      <c r="L56" s="17">
        <f t="shared" si="8"/>
        <v>429.87112199999996</v>
      </c>
      <c r="M56" s="17">
        <f t="shared" si="8"/>
        <v>5624.467795999999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21814.353105999991</v>
      </c>
      <c r="G58" s="23">
        <v>15579.202733999999</v>
      </c>
      <c r="H58" s="23">
        <v>11474.293981999999</v>
      </c>
      <c r="I58" s="23">
        <v>14640.137816999995</v>
      </c>
      <c r="J58" s="23">
        <v>175934.5175039999</v>
      </c>
      <c r="K58" s="23">
        <v>14202.826641999996</v>
      </c>
      <c r="L58" s="23">
        <v>183.80711899999997</v>
      </c>
      <c r="M58" s="23">
        <v>1658.2955979999992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676.67599100000007</v>
      </c>
      <c r="G61" s="23">
        <v>3413.6041690000002</v>
      </c>
      <c r="H61" s="23">
        <v>34094.565234000002</v>
      </c>
      <c r="I61" s="23">
        <v>18454.800010000003</v>
      </c>
      <c r="J61" s="23">
        <v>246063.99998599998</v>
      </c>
      <c r="K61" s="23"/>
      <c r="L61" s="23">
        <v>246.06400299999999</v>
      </c>
      <c r="M61" s="23">
        <v>3966.1721979999998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1374.4210569999996</v>
      </c>
      <c r="G63" s="17">
        <f t="shared" si="9"/>
        <v>15366.068312999998</v>
      </c>
      <c r="H63" s="17">
        <f t="shared" si="9"/>
        <v>836.27502600000014</v>
      </c>
      <c r="I63" s="17">
        <f t="shared" si="9"/>
        <v>235.96671599999999</v>
      </c>
      <c r="J63" s="17">
        <f t="shared" si="9"/>
        <v>2477.6294459999999</v>
      </c>
      <c r="K63" s="17">
        <f t="shared" si="9"/>
        <v>1646.8671169999998</v>
      </c>
      <c r="L63" s="17">
        <f t="shared" si="9"/>
        <v>12.420810999999997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173.34614100000002</v>
      </c>
      <c r="G65" s="23">
        <v>170.69715600000001</v>
      </c>
      <c r="H65" s="23">
        <v>9.2713179999999991</v>
      </c>
      <c r="I65" s="23">
        <v>37.906773999999992</v>
      </c>
      <c r="J65" s="23">
        <v>104.24862300000002</v>
      </c>
      <c r="K65" s="23">
        <v>191.21799900000005</v>
      </c>
      <c r="L65" s="23">
        <v>0.53722000000000003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1201.0749159999996</v>
      </c>
      <c r="G67" s="23">
        <v>15195.371156999998</v>
      </c>
      <c r="H67" s="23">
        <v>827.00370800000019</v>
      </c>
      <c r="I67" s="23">
        <v>198.05994200000001</v>
      </c>
      <c r="J67" s="23">
        <v>2373.380823</v>
      </c>
      <c r="K67" s="23">
        <v>1455.6491179999998</v>
      </c>
      <c r="L67" s="23">
        <v>11.883590999999997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30376.59922299999</v>
      </c>
      <c r="G70" s="27">
        <f t="shared" ref="G70:P70" si="10">SUM(G63,G56,G48)</f>
        <v>39420.964951999995</v>
      </c>
      <c r="H70" s="27">
        <f t="shared" si="10"/>
        <v>46672.433356000001</v>
      </c>
      <c r="I70" s="27">
        <f t="shared" si="10"/>
        <v>33859.476015000007</v>
      </c>
      <c r="J70" s="27">
        <f t="shared" si="10"/>
        <v>426927.07706999988</v>
      </c>
      <c r="K70" s="27">
        <f t="shared" si="10"/>
        <v>20161.757034999995</v>
      </c>
      <c r="L70" s="27">
        <f t="shared" si="10"/>
        <v>467.22348199999999</v>
      </c>
      <c r="M70" s="27">
        <f t="shared" si="10"/>
        <v>5624.467795999999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207354.00948780178</v>
      </c>
      <c r="G75" s="17">
        <f t="shared" si="12"/>
        <v>34594.252114622701</v>
      </c>
      <c r="H75" s="17">
        <f t="shared" si="12"/>
        <v>13561.88388483879</v>
      </c>
      <c r="I75" s="17">
        <f t="shared" si="12"/>
        <v>6241.9443352743056</v>
      </c>
      <c r="J75" s="17">
        <f t="shared" si="12"/>
        <v>37024.502843506263</v>
      </c>
      <c r="K75" s="17">
        <f t="shared" si="12"/>
        <v>24111.002604007084</v>
      </c>
      <c r="L75" s="17">
        <f t="shared" si="12"/>
        <v>361.2880298919701</v>
      </c>
      <c r="M75" s="17">
        <f t="shared" si="12"/>
        <v>1230.0306040355838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26747.280396908558</v>
      </c>
      <c r="G77" s="39">
        <v>5010.2473584126328</v>
      </c>
      <c r="H77" s="39">
        <v>184.07602057783885</v>
      </c>
      <c r="I77" s="39">
        <v>225.72980241854577</v>
      </c>
      <c r="J77" s="39">
        <v>2181.5544694526761</v>
      </c>
      <c r="K77" s="39">
        <v>3776.5544355558554</v>
      </c>
      <c r="L77" s="39">
        <v>52.793637736191791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164285.44506424322</v>
      </c>
      <c r="G78" s="39">
        <v>23752.902835770066</v>
      </c>
      <c r="H78" s="39">
        <v>12454.75633805295</v>
      </c>
      <c r="I78" s="39">
        <v>1676.6390553257593</v>
      </c>
      <c r="J78" s="39">
        <v>33182.571173429584</v>
      </c>
      <c r="K78" s="39">
        <v>17809.146693473231</v>
      </c>
      <c r="L78" s="39">
        <v>298.23888530777828</v>
      </c>
      <c r="M78" s="39">
        <v>1230.0306040355838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10937.404398000004</v>
      </c>
      <c r="G79" s="39">
        <v>3518.7753052399999</v>
      </c>
      <c r="H79" s="39">
        <v>198.16147120799999</v>
      </c>
      <c r="I79" s="39">
        <v>45.473066879999983</v>
      </c>
      <c r="J79" s="39">
        <v>867.23923762399988</v>
      </c>
      <c r="K79" s="39">
        <v>1799.5974796679998</v>
      </c>
      <c r="L79" s="39">
        <v>7.0384203880000014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5383.8796286500001</v>
      </c>
      <c r="G80" s="39">
        <v>2312.3266152000006</v>
      </c>
      <c r="H80" s="39">
        <v>724.89005499999962</v>
      </c>
      <c r="I80" s="39">
        <v>4294.1024106500008</v>
      </c>
      <c r="J80" s="39">
        <v>793.13796299999979</v>
      </c>
      <c r="K80" s="39">
        <v>725.7039953100001</v>
      </c>
      <c r="L80" s="39">
        <v>3.2170864599999995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2675.1201574557026</v>
      </c>
      <c r="G83" s="17">
        <f t="shared" si="13"/>
        <v>2724.0911929314752</v>
      </c>
      <c r="H83" s="17">
        <f t="shared" si="13"/>
        <v>7.0421113662254928</v>
      </c>
      <c r="I83" s="17">
        <f t="shared" si="13"/>
        <v>40.464713358317432</v>
      </c>
      <c r="J83" s="17">
        <f t="shared" si="13"/>
        <v>205.72934441166169</v>
      </c>
      <c r="K83" s="17">
        <f t="shared" si="13"/>
        <v>2707.5861356924197</v>
      </c>
      <c r="L83" s="17">
        <f t="shared" si="13"/>
        <v>5.8416593653862376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754.37852396775884</v>
      </c>
      <c r="G84" s="39">
        <v>105.24378146000001</v>
      </c>
      <c r="H84" s="39">
        <v>3.444</v>
      </c>
      <c r="I84" s="39">
        <v>12.42791907</v>
      </c>
      <c r="J84" s="39">
        <v>177.02028469999999</v>
      </c>
      <c r="K84" s="39">
        <v>2329.1880000000001</v>
      </c>
      <c r="L84" s="39">
        <v>1.242791907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2413.2923250000003</v>
      </c>
      <c r="H85" s="39"/>
      <c r="I85" s="39">
        <v>23.898259000000003</v>
      </c>
      <c r="J85" s="39"/>
      <c r="K85" s="39">
        <v>266.78436399999998</v>
      </c>
      <c r="L85" s="39">
        <v>3.7943549999999995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1920.7416334879438</v>
      </c>
      <c r="G86" s="39">
        <v>205.55508647147502</v>
      </c>
      <c r="H86" s="39">
        <v>3.5981113662254929</v>
      </c>
      <c r="I86" s="39">
        <v>4.1385352883174287</v>
      </c>
      <c r="J86" s="39">
        <v>28.709059711661688</v>
      </c>
      <c r="K86" s="39">
        <v>111.6137716924196</v>
      </c>
      <c r="L86" s="39">
        <v>0.80451245838623808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93054.195700519107</v>
      </c>
      <c r="G88" s="17">
        <f t="shared" si="14"/>
        <v>92410.464283976224</v>
      </c>
      <c r="H88" s="17">
        <f t="shared" si="14"/>
        <v>1723.2998856272986</v>
      </c>
      <c r="I88" s="17">
        <f t="shared" si="14"/>
        <v>531.33288582132479</v>
      </c>
      <c r="J88" s="17">
        <f t="shared" si="14"/>
        <v>180218.31366907596</v>
      </c>
      <c r="K88" s="17">
        <f t="shared" si="14"/>
        <v>15988.120259841329</v>
      </c>
      <c r="L88" s="17">
        <f t="shared" si="14"/>
        <v>128.41957937530435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4953.9861659999997</v>
      </c>
      <c r="G89" s="39">
        <v>4890.4189879999994</v>
      </c>
      <c r="H89" s="39"/>
      <c r="I89" s="39"/>
      <c r="J89" s="39">
        <v>122090.90400000001</v>
      </c>
      <c r="K89" s="39">
        <v>638.84500000000003</v>
      </c>
      <c r="L89" s="39">
        <v>8.6501319760712381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7134.7799437641188</v>
      </c>
      <c r="G90" s="39">
        <v>2894.8238692956052</v>
      </c>
      <c r="H90" s="39"/>
      <c r="I90" s="39">
        <v>36.805382043688113</v>
      </c>
      <c r="J90" s="39">
        <v>282.67740405497869</v>
      </c>
      <c r="K90" s="39">
        <v>1847.9682790000004</v>
      </c>
      <c r="L90" s="39">
        <v>5.044928193971705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208.737504</v>
      </c>
      <c r="G91" s="39">
        <v>65.474600999999993</v>
      </c>
      <c r="H91" s="39">
        <v>13.440640999999998</v>
      </c>
      <c r="I91" s="39">
        <v>10.613102999999999</v>
      </c>
      <c r="J91" s="39">
        <v>102.63175400000002</v>
      </c>
      <c r="K91" s="39">
        <v>122.118168</v>
      </c>
      <c r="L91" s="39">
        <v>1.582689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1723.4132300000001</v>
      </c>
      <c r="G93" s="39"/>
      <c r="H93" s="39"/>
      <c r="I93" s="39">
        <v>0.40175300000000003</v>
      </c>
      <c r="J93" s="39"/>
      <c r="K93" s="39">
        <v>10.834941000000001</v>
      </c>
      <c r="L93" s="39">
        <v>7.8321000000000002E-2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1539.3658971392988</v>
      </c>
      <c r="G94" s="39">
        <v>1055.1381779175215</v>
      </c>
      <c r="H94" s="39"/>
      <c r="I94" s="39">
        <v>2.8838370730352874</v>
      </c>
      <c r="J94" s="39"/>
      <c r="K94" s="39">
        <v>71.129028535641993</v>
      </c>
      <c r="L94" s="39">
        <v>0.47984740977570117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425.10125100337768</v>
      </c>
      <c r="G95" s="39">
        <v>12.648000001678005</v>
      </c>
      <c r="H95" s="39"/>
      <c r="I95" s="39">
        <v>1.559438999869704</v>
      </c>
      <c r="J95" s="39"/>
      <c r="K95" s="39">
        <v>29.601688679937375</v>
      </c>
      <c r="L95" s="39">
        <v>0.2783657995751232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195.19999899999999</v>
      </c>
      <c r="G96" s="39">
        <v>24.000001000000001</v>
      </c>
      <c r="H96" s="39"/>
      <c r="I96" s="39">
        <v>3.8475839999999999</v>
      </c>
      <c r="J96" s="39"/>
      <c r="K96" s="39">
        <v>41.733505000000001</v>
      </c>
      <c r="L96" s="39">
        <v>0.57651800000000009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36.588810000000002</v>
      </c>
      <c r="G97" s="39">
        <v>11.898801000000001</v>
      </c>
      <c r="H97" s="39"/>
      <c r="I97" s="39">
        <v>0.94258399999999998</v>
      </c>
      <c r="J97" s="39">
        <v>139.51343</v>
      </c>
      <c r="K97" s="39">
        <v>17.925808</v>
      </c>
      <c r="L97" s="39">
        <v>0.13949700000000001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2.8419289999999999</v>
      </c>
      <c r="G98" s="39">
        <v>41.183121</v>
      </c>
      <c r="H98" s="39"/>
      <c r="I98" s="39">
        <v>0.67608100000000015</v>
      </c>
      <c r="J98" s="39"/>
      <c r="K98" s="39">
        <v>32.893750000000004</v>
      </c>
      <c r="L98" s="39">
        <v>8.4510000000000002E-2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13922.135879000001</v>
      </c>
      <c r="G99" s="39">
        <v>63250.298028999998</v>
      </c>
      <c r="H99" s="39">
        <v>1086.2663210000001</v>
      </c>
      <c r="I99" s="39">
        <v>185.61402399999997</v>
      </c>
      <c r="J99" s="39">
        <v>46620.083483999995</v>
      </c>
      <c r="K99" s="39">
        <v>6928.5570060000009</v>
      </c>
      <c r="L99" s="39">
        <v>63.787118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8646.5884197564956</v>
      </c>
      <c r="G100" s="39">
        <v>2790.8390201905681</v>
      </c>
      <c r="H100" s="39"/>
      <c r="I100" s="39">
        <v>13.519739064344124</v>
      </c>
      <c r="J100" s="39">
        <v>4025.2429086683201</v>
      </c>
      <c r="K100" s="39">
        <v>737.95999057573567</v>
      </c>
      <c r="L100" s="39">
        <v>4.542367772211402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456.66000200000008</v>
      </c>
      <c r="G101" s="39">
        <v>918.47999800000014</v>
      </c>
      <c r="H101" s="39"/>
      <c r="I101" s="39"/>
      <c r="J101" s="39">
        <v>5159.9999989999988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3515.034709</v>
      </c>
      <c r="G102" s="39">
        <v>1834.3997490000002</v>
      </c>
      <c r="H102" s="39"/>
      <c r="I102" s="39">
        <v>8.9281170000000003</v>
      </c>
      <c r="J102" s="39">
        <v>3.8378399999999999</v>
      </c>
      <c r="K102" s="39">
        <v>296.69761199999999</v>
      </c>
      <c r="L102" s="39">
        <v>1.5690539999999999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10570.964544</v>
      </c>
      <c r="G103" s="39">
        <v>5278.5327109999998</v>
      </c>
      <c r="H103" s="39"/>
      <c r="I103" s="39">
        <v>28.154688</v>
      </c>
      <c r="J103" s="39">
        <v>11.043483999999999</v>
      </c>
      <c r="K103" s="39">
        <v>866.015266</v>
      </c>
      <c r="L103" s="39">
        <v>5.1750599999999993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7.1359999999999992</v>
      </c>
      <c r="G104" s="39">
        <v>52.16</v>
      </c>
      <c r="H104" s="39"/>
      <c r="I104" s="39">
        <v>0.597132</v>
      </c>
      <c r="J104" s="39">
        <v>16.8</v>
      </c>
      <c r="K104" s="39">
        <v>33.601452999999999</v>
      </c>
      <c r="L104" s="39">
        <v>5.9713000000000002E-2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1074.7640389999999</v>
      </c>
      <c r="G105" s="39">
        <v>1606.6625690000001</v>
      </c>
      <c r="H105" s="39"/>
      <c r="I105" s="39">
        <v>7.4211480000000005</v>
      </c>
      <c r="J105" s="39">
        <v>3.3613789999999999</v>
      </c>
      <c r="K105" s="39">
        <v>391.87113999999997</v>
      </c>
      <c r="L105" s="39">
        <v>0.826546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48.907699999999998</v>
      </c>
      <c r="G106" s="39">
        <v>11.226800000000001</v>
      </c>
      <c r="H106" s="39"/>
      <c r="I106" s="39">
        <v>0.89101699999999995</v>
      </c>
      <c r="J106" s="39">
        <v>5.4101999999999997</v>
      </c>
      <c r="K106" s="39">
        <v>11.200747</v>
      </c>
      <c r="L106" s="39">
        <v>0.131823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28524.603218</v>
      </c>
      <c r="G107" s="39">
        <v>4753.7370279999996</v>
      </c>
      <c r="H107" s="39">
        <v>483.26863899999989</v>
      </c>
      <c r="I107" s="39">
        <v>188.57319000000001</v>
      </c>
      <c r="J107" s="39">
        <v>1343.8601000000003</v>
      </c>
      <c r="K107" s="39">
        <v>2120.3822479999999</v>
      </c>
      <c r="L107" s="39">
        <v>29.840053000000005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2374.443663</v>
      </c>
      <c r="G108" s="39">
        <v>1773.7458180000001</v>
      </c>
      <c r="H108" s="39">
        <v>135.80860400000003</v>
      </c>
      <c r="I108" s="39">
        <v>29.216702000000002</v>
      </c>
      <c r="J108" s="39">
        <v>256.27215699999999</v>
      </c>
      <c r="K108" s="39">
        <v>1483.5571650000002</v>
      </c>
      <c r="L108" s="39">
        <v>3.4600909999999998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428.56946700000009</v>
      </c>
      <c r="G109" s="39">
        <v>66.359760999999992</v>
      </c>
      <c r="H109" s="39">
        <v>1.805625</v>
      </c>
      <c r="I109" s="39">
        <v>1.1821900000000001</v>
      </c>
      <c r="J109" s="39">
        <v>7.5904580000000008</v>
      </c>
      <c r="K109" s="39">
        <v>36.920414000000001</v>
      </c>
      <c r="L109" s="39">
        <v>0.21543399999999996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4457</v>
      </c>
      <c r="G110" s="39">
        <v>913.64111991494713</v>
      </c>
      <c r="H110" s="39"/>
      <c r="I110" s="39">
        <v>6.0545876999999999</v>
      </c>
      <c r="J110" s="39">
        <v>130.52016000803155</v>
      </c>
      <c r="K110" s="39">
        <v>157.78622857853799</v>
      </c>
      <c r="L110" s="39">
        <v>1.2109175400000001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2807.3733298558291</v>
      </c>
      <c r="G114" s="39">
        <v>164.79612165588554</v>
      </c>
      <c r="H114" s="39">
        <v>2.7100556272986975</v>
      </c>
      <c r="I114" s="39">
        <v>3.4505879403876234</v>
      </c>
      <c r="J114" s="39">
        <v>18.564911344642937</v>
      </c>
      <c r="K114" s="39">
        <v>110.52082147147451</v>
      </c>
      <c r="L114" s="39">
        <v>0.68659368369916218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303083.32534577663</v>
      </c>
      <c r="G116" s="42">
        <f t="shared" ref="G116:P116" si="15">SUM(G88,G83,G75)</f>
        <v>129728.80759153041</v>
      </c>
      <c r="H116" s="42">
        <f t="shared" si="15"/>
        <v>15292.225881832313</v>
      </c>
      <c r="I116" s="42">
        <f t="shared" si="15"/>
        <v>6813.7419344539476</v>
      </c>
      <c r="J116" s="42">
        <f t="shared" si="15"/>
        <v>217448.54585699388</v>
      </c>
      <c r="K116" s="42">
        <f t="shared" si="15"/>
        <v>42806.708999540831</v>
      </c>
      <c r="L116" s="42">
        <f t="shared" si="15"/>
        <v>495.5492686326607</v>
      </c>
      <c r="M116" s="42">
        <f t="shared" si="15"/>
        <v>1230.0306040355838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59740.924699789874</v>
      </c>
      <c r="G121" s="17">
        <f t="shared" si="17"/>
        <v>2237.5333927000001</v>
      </c>
      <c r="H121" s="17">
        <f t="shared" si="17"/>
        <v>1631.5561589740003</v>
      </c>
      <c r="I121" s="17">
        <f t="shared" si="17"/>
        <v>89.386922100000007</v>
      </c>
      <c r="J121" s="17">
        <f t="shared" si="17"/>
        <v>711.43824277458179</v>
      </c>
      <c r="K121" s="17">
        <f t="shared" si="17"/>
        <v>1569.6907950520001</v>
      </c>
      <c r="L121" s="17">
        <f t="shared" si="17"/>
        <v>0</v>
      </c>
      <c r="M121" s="17">
        <f t="shared" si="17"/>
        <v>7.22150772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540.988742</v>
      </c>
      <c r="G122" s="39"/>
      <c r="H122" s="39"/>
      <c r="I122" s="39">
        <v>89.386922100000007</v>
      </c>
      <c r="J122" s="39"/>
      <c r="K122" s="39">
        <v>137.713625882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20071.935957789876</v>
      </c>
      <c r="G123" s="39">
        <v>2237.5333927000001</v>
      </c>
      <c r="H123" s="39">
        <v>28.440984473999997</v>
      </c>
      <c r="I123" s="39"/>
      <c r="J123" s="39">
        <v>711.43824277458179</v>
      </c>
      <c r="K123" s="39">
        <v>1428.34416917</v>
      </c>
      <c r="L123" s="39"/>
      <c r="M123" s="39">
        <v>7.22150772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39128</v>
      </c>
      <c r="G124" s="39"/>
      <c r="H124" s="39"/>
      <c r="I124" s="39"/>
      <c r="J124" s="39"/>
      <c r="K124" s="39">
        <v>3.633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1603.1151745000002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1157.9865493</v>
      </c>
      <c r="G128" s="17">
        <f t="shared" si="18"/>
        <v>1015.5098043180001</v>
      </c>
      <c r="H128" s="17">
        <f t="shared" si="18"/>
        <v>1408.9040472019999</v>
      </c>
      <c r="I128" s="17">
        <f t="shared" si="18"/>
        <v>1055.646550947705</v>
      </c>
      <c r="J128" s="17">
        <f t="shared" si="18"/>
        <v>107912.79687859998</v>
      </c>
      <c r="K128" s="17">
        <f t="shared" si="18"/>
        <v>1848.6551969279999</v>
      </c>
      <c r="L128" s="17">
        <f t="shared" si="18"/>
        <v>0</v>
      </c>
      <c r="M128" s="17">
        <f t="shared" si="18"/>
        <v>11.3035002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2.4439997999999998</v>
      </c>
      <c r="G129" s="39">
        <v>2.7494993999999999</v>
      </c>
      <c r="H129" s="39">
        <v>23.523500200000001</v>
      </c>
      <c r="I129" s="39">
        <v>0.30549959999999998</v>
      </c>
      <c r="J129" s="39">
        <v>1405.6055005999999</v>
      </c>
      <c r="K129" s="39">
        <v>16.771950240000002</v>
      </c>
      <c r="L129" s="39"/>
      <c r="M129" s="39">
        <v>11.3035002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237.26551205800001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73.624326499999995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633.30422399999998</v>
      </c>
      <c r="G134" s="39">
        <v>40.763304918000003</v>
      </c>
      <c r="H134" s="39">
        <v>24.037288001999997</v>
      </c>
      <c r="I134" s="39"/>
      <c r="J134" s="39">
        <v>93796.461377999993</v>
      </c>
      <c r="K134" s="39">
        <v>652.94399963000001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448.61399899999998</v>
      </c>
      <c r="G135" s="39">
        <v>971.99700000000007</v>
      </c>
      <c r="H135" s="39">
        <v>343.93739999999997</v>
      </c>
      <c r="I135" s="39"/>
      <c r="J135" s="39">
        <v>12710.729999999996</v>
      </c>
      <c r="K135" s="39">
        <v>364.50573500000002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81.375595000000018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936.03026399999999</v>
      </c>
      <c r="I137" s="39">
        <v>1055.3410513477049</v>
      </c>
      <c r="J137" s="39"/>
      <c r="K137" s="39">
        <v>577.16800000000001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5783.5146169999998</v>
      </c>
      <c r="G140" s="17">
        <f t="shared" si="19"/>
        <v>355.51600000000002</v>
      </c>
      <c r="H140" s="17">
        <f t="shared" si="19"/>
        <v>0</v>
      </c>
      <c r="I140" s="17">
        <f t="shared" si="19"/>
        <v>164.14115199739999</v>
      </c>
      <c r="J140" s="17">
        <f t="shared" si="19"/>
        <v>47906.418799999999</v>
      </c>
      <c r="K140" s="17">
        <f t="shared" si="19"/>
        <v>990.06002824614825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957844.49060222844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3526.4861270000001</v>
      </c>
      <c r="G141" s="39">
        <v>355.51600000000002</v>
      </c>
      <c r="H141" s="39"/>
      <c r="I141" s="39"/>
      <c r="J141" s="39">
        <v>42661.919999999998</v>
      </c>
      <c r="K141" s="39">
        <v>602.95100000000002</v>
      </c>
      <c r="L141" s="39"/>
      <c r="M141" s="39"/>
      <c r="N141" s="39"/>
      <c r="O141" s="39"/>
      <c r="P141" s="40">
        <v>957844.49060222844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164.14115199739999</v>
      </c>
      <c r="J142" s="39">
        <v>5244.4987999999994</v>
      </c>
      <c r="K142" s="39">
        <v>270.94088136214828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286.52</v>
      </c>
      <c r="G143" s="39"/>
      <c r="H143" s="39"/>
      <c r="I143" s="39"/>
      <c r="J143" s="39"/>
      <c r="K143" s="39">
        <v>54.786888740000002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1970.5084899999999</v>
      </c>
      <c r="G149" s="39"/>
      <c r="H149" s="39"/>
      <c r="I149" s="39"/>
      <c r="J149" s="39"/>
      <c r="K149" s="39">
        <v>61.381258143999993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9773.9735961932183</v>
      </c>
      <c r="G155" s="17">
        <f t="shared" si="21"/>
        <v>4594.9696106872016</v>
      </c>
      <c r="H155" s="17">
        <f t="shared" si="21"/>
        <v>68.241600000000005</v>
      </c>
      <c r="I155" s="17">
        <f t="shared" si="21"/>
        <v>5.8492799999999994</v>
      </c>
      <c r="J155" s="17">
        <f t="shared" si="21"/>
        <v>292.464</v>
      </c>
      <c r="K155" s="17">
        <f t="shared" si="21"/>
        <v>587.69726093069164</v>
      </c>
      <c r="L155" s="17">
        <f t="shared" si="21"/>
        <v>5722.5773774291674</v>
      </c>
      <c r="M155" s="17">
        <f t="shared" si="21"/>
        <v>1491.0363775184192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7220.7649161932186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3273.0296586872014</v>
      </c>
      <c r="H157" s="39"/>
      <c r="I157" s="39"/>
      <c r="J157" s="39"/>
      <c r="K157" s="39"/>
      <c r="L157" s="39">
        <v>5722.5773774291674</v>
      </c>
      <c r="M157" s="39">
        <v>10.438043759999999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311.3572919306917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152.28099575765711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164.60281852347424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683.43254144173136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480.28197803555645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2317.2159999999999</v>
      </c>
      <c r="G164" s="39">
        <v>1315.52</v>
      </c>
      <c r="H164" s="39">
        <v>68.241600000000005</v>
      </c>
      <c r="I164" s="39">
        <v>5.8492799999999994</v>
      </c>
      <c r="J164" s="39">
        <v>292.464</v>
      </c>
      <c r="K164" s="39">
        <v>256.55394799999999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235.99268000000001</v>
      </c>
      <c r="G165" s="39">
        <v>6.4199520000000003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19.786020999999998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5713.712923000001</v>
      </c>
      <c r="I173" s="17">
        <f t="shared" si="22"/>
        <v>3286.2774399999998</v>
      </c>
      <c r="J173" s="17">
        <f t="shared" si="22"/>
        <v>15.311</v>
      </c>
      <c r="K173" s="17">
        <f t="shared" si="22"/>
        <v>1630.9863773129332</v>
      </c>
      <c r="L173" s="17">
        <f t="shared" si="22"/>
        <v>514.45799999999997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644.11019999999996</v>
      </c>
      <c r="I174" s="39">
        <v>3220.5509999999999</v>
      </c>
      <c r="J174" s="39"/>
      <c r="K174" s="39">
        <v>1457.292907312933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429.10740000000004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874.83500000000004</v>
      </c>
      <c r="I177" s="39"/>
      <c r="J177" s="39"/>
      <c r="K177" s="39">
        <v>2.6302719999999997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1260.585149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379.32793199999998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56.868164999999998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1192.3399999999999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55.473999999999997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14.64012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37.489229999999999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150.12899999999999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336.34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131.304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0.29984100000000002</v>
      </c>
      <c r="I189" s="39">
        <v>48.341679999999997</v>
      </c>
      <c r="J189" s="39"/>
      <c r="K189" s="39">
        <v>21.417200000000001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0.122486</v>
      </c>
      <c r="I190" s="39"/>
      <c r="J190" s="39">
        <v>15.311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6.5458999999999996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47.612499999999997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96.581999999999994</v>
      </c>
      <c r="I193" s="39">
        <v>17.38476</v>
      </c>
      <c r="J193" s="39"/>
      <c r="K193" s="39">
        <v>96.581999999999994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53.063998000000012</v>
      </c>
      <c r="L199" s="39">
        <v>514.45799999999997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2077.59</v>
      </c>
      <c r="G204" s="17">
        <f t="shared" ref="G204:P204" si="24">SUM(G205:G226)</f>
        <v>1037.585</v>
      </c>
      <c r="H204" s="17">
        <f t="shared" si="24"/>
        <v>22188.412735999998</v>
      </c>
      <c r="I204" s="17">
        <f t="shared" si="24"/>
        <v>0</v>
      </c>
      <c r="J204" s="17">
        <f t="shared" si="24"/>
        <v>18224.8969</v>
      </c>
      <c r="K204" s="17">
        <f t="shared" si="24"/>
        <v>12822.34228971105</v>
      </c>
      <c r="L204" s="17">
        <f t="shared" si="24"/>
        <v>0</v>
      </c>
      <c r="M204" s="17">
        <f t="shared" si="24"/>
        <v>595.02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21.790050000000001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2077.59</v>
      </c>
      <c r="G206" s="39">
        <v>1037.585</v>
      </c>
      <c r="H206" s="39">
        <v>2429.0619999999999</v>
      </c>
      <c r="I206" s="39"/>
      <c r="J206" s="39">
        <v>5706.7475000000004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3016.6591530000001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1320.4629539999999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849.73647500000015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2575.8316040000004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11.336000999999998</v>
      </c>
      <c r="I213" s="39"/>
      <c r="J213" s="39">
        <v>0.82840000000000025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2804.2000009999997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9913.5578650000007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18.984500000000001</v>
      </c>
      <c r="I216" s="39"/>
      <c r="J216" s="39"/>
      <c r="K216" s="39">
        <v>1.0296880000000002</v>
      </c>
      <c r="L216" s="39"/>
      <c r="M216" s="39">
        <v>45.942999999999998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1158.445269753048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251.73316706499995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1028.4503558930001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12517.321</v>
      </c>
      <c r="K222" s="39">
        <v>469.12594400000012</v>
      </c>
      <c r="L222" s="39"/>
      <c r="M222" s="39">
        <v>549.077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9140.3499979999979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2393200.0039432002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2393200.0039432002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78533.989462283091</v>
      </c>
      <c r="G238" s="42">
        <f t="shared" ref="G238:P238" si="26">SUM(G228,G204,G173,G155,G140,G128,G121,G236)</f>
        <v>9241.1138077052019</v>
      </c>
      <c r="H238" s="42">
        <f t="shared" si="26"/>
        <v>31010.827465175997</v>
      </c>
      <c r="I238" s="42">
        <f t="shared" si="26"/>
        <v>4601.3013450451053</v>
      </c>
      <c r="J238" s="42">
        <f t="shared" si="26"/>
        <v>175063.32582137454</v>
      </c>
      <c r="K238" s="42">
        <f t="shared" si="26"/>
        <v>19449.431948180823</v>
      </c>
      <c r="L238" s="42">
        <f t="shared" si="26"/>
        <v>6237.0353774291671</v>
      </c>
      <c r="M238" s="42">
        <f t="shared" si="26"/>
        <v>2104.5813854384191</v>
      </c>
      <c r="N238" s="42">
        <f t="shared" si="26"/>
        <v>0</v>
      </c>
      <c r="O238" s="42">
        <f t="shared" si="26"/>
        <v>2393200.0039432002</v>
      </c>
      <c r="P238" s="43">
        <f t="shared" si="26"/>
        <v>957844.49060222844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53048.940427999994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427.87962199999998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52621.060805999994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1164.8812000104699</v>
      </c>
      <c r="I248" s="17">
        <f t="shared" si="29"/>
        <v>957.55389984897897</v>
      </c>
      <c r="J248" s="17">
        <f t="shared" si="29"/>
        <v>0</v>
      </c>
      <c r="K248" s="17">
        <f t="shared" si="29"/>
        <v>51.155751658653898</v>
      </c>
      <c r="L248" s="17">
        <f t="shared" si="29"/>
        <v>0.7215233612740799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16.481999995780001</v>
      </c>
      <c r="I249" s="39">
        <v>17.555289916229999</v>
      </c>
      <c r="J249" s="39"/>
      <c r="K249" s="39">
        <v>0.93697295425613658</v>
      </c>
      <c r="L249" s="39">
        <v>1.321546545528E-2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1148.39920001469</v>
      </c>
      <c r="I250" s="39">
        <v>939.99860993274899</v>
      </c>
      <c r="J250" s="39"/>
      <c r="K250" s="39">
        <v>50.218778704397764</v>
      </c>
      <c r="L250" s="39">
        <v>0.70830789581879994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62.05978743</v>
      </c>
      <c r="I252" s="17">
        <f t="shared" si="30"/>
        <v>569.3075800240681</v>
      </c>
      <c r="J252" s="17">
        <f t="shared" si="30"/>
        <v>0</v>
      </c>
      <c r="K252" s="17">
        <f t="shared" si="30"/>
        <v>27.455014762876601</v>
      </c>
      <c r="L252" s="17">
        <f t="shared" si="30"/>
        <v>3.3512285212200003E-2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12.43113836</v>
      </c>
      <c r="I254" s="39">
        <v>304.90598923873603</v>
      </c>
      <c r="J254" s="39"/>
      <c r="K254" s="39">
        <v>5.5062484251784003</v>
      </c>
      <c r="L254" s="39">
        <v>6.7128147144000002E-3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49.628649070000002</v>
      </c>
      <c r="I255" s="39">
        <v>264.40159078533202</v>
      </c>
      <c r="J255" s="39"/>
      <c r="K255" s="39">
        <v>21.948766337698199</v>
      </c>
      <c r="L255" s="39">
        <v>2.6799470497800001E-2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14001.863960000002</v>
      </c>
      <c r="I257" s="17">
        <f t="shared" si="31"/>
        <v>38.287393999999999</v>
      </c>
      <c r="J257" s="17">
        <f t="shared" si="31"/>
        <v>0</v>
      </c>
      <c r="K257" s="17">
        <f t="shared" si="31"/>
        <v>3.4740000000000001E-3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14001.863960000002</v>
      </c>
      <c r="I258" s="39">
        <v>38.287393999999999</v>
      </c>
      <c r="J258" s="39"/>
      <c r="K258" s="39">
        <v>3.4740000000000001E-3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29404.954173017086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903.08270346892357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3194.9002405481624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25306.971228999999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1365.9377972357584</v>
      </c>
      <c r="I266" s="17">
        <f t="shared" si="33"/>
        <v>5673.6706639687163</v>
      </c>
      <c r="J266" s="17">
        <f t="shared" si="33"/>
        <v>0</v>
      </c>
      <c r="K266" s="17">
        <f t="shared" si="33"/>
        <v>2.6465316770040399E-2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288.4935312357585</v>
      </c>
      <c r="I267" s="39">
        <v>1393.3457999687153</v>
      </c>
      <c r="J267" s="39"/>
      <c r="K267" s="39">
        <v>6.4983167700404009E-3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1077.4442659999997</v>
      </c>
      <c r="I268" s="39">
        <v>4280.3248640000011</v>
      </c>
      <c r="J268" s="39"/>
      <c r="K268" s="39">
        <v>1.9966999999999999E-2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45999.69691769332</v>
      </c>
      <c r="I272" s="42">
        <f t="shared" si="34"/>
        <v>60287.75996584176</v>
      </c>
      <c r="J272" s="42">
        <f t="shared" si="34"/>
        <v>0</v>
      </c>
      <c r="K272" s="42">
        <f t="shared" si="34"/>
        <v>78.640705738300539</v>
      </c>
      <c r="L272" s="42">
        <f t="shared" si="34"/>
        <v>0.75503564648627985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143694.28072999997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10859.257595000001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9295.9999980000011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36339.790063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11059.994986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491.62607900000006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3900.0000009999999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41330.700002999998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27237.232004999998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3179.6800000000007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33625.278287999994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32442.046285999997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1183.2320020000002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38152.599701000006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3126.3710579999997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3591.1800020000005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9494.1600009999984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1620.000004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4378.7520010000017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5556.5499999999975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5839.3280010000008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300.87200100000001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969.14400000000023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3276.2426330000008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127171.99907800001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27.2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3.81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15544.655377000001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6809.5600009999989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7761.894400000002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123.700001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954.22199999999998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95511.562298999997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435.39499999999998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2150.0681009999998</v>
      </c>
      <c r="M326" s="17">
        <f t="shared" si="41"/>
        <v>63.265448999999997</v>
      </c>
      <c r="N326" s="17">
        <f t="shared" si="41"/>
        <v>78319.390070500012</v>
      </c>
      <c r="O326" s="18">
        <f t="shared" si="41"/>
        <v>0</v>
      </c>
      <c r="P326" s="19">
        <f t="shared" si="41"/>
        <v>0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2146.202886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/>
      <c r="P328" s="24"/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63.265448999999997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/>
      <c r="P331" s="24"/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/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78319.390070500012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3.8652149999999996</v>
      </c>
      <c r="M334" s="23"/>
      <c r="N334" s="23"/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5.7753440000000023</v>
      </c>
      <c r="G336" s="17">
        <f t="shared" ref="G336:P336" si="42">SUM(G337:G339)</f>
        <v>36.299211000000007</v>
      </c>
      <c r="H336" s="17">
        <f t="shared" si="42"/>
        <v>96.267602000000011</v>
      </c>
      <c r="I336" s="17">
        <f t="shared" si="42"/>
        <v>0</v>
      </c>
      <c r="J336" s="17">
        <f t="shared" si="42"/>
        <v>1109.6124159999999</v>
      </c>
      <c r="K336" s="17">
        <f t="shared" si="42"/>
        <v>0</v>
      </c>
      <c r="L336" s="17">
        <f t="shared" si="42"/>
        <v>0</v>
      </c>
      <c r="M336" s="17">
        <f t="shared" si="42"/>
        <v>82.543500000000009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5.7753440000000023</v>
      </c>
      <c r="G337" s="23">
        <v>0.49721299999999996</v>
      </c>
      <c r="H337" s="23"/>
      <c r="I337" s="23"/>
      <c r="J337" s="23">
        <v>13.673414999999997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35.801998000000005</v>
      </c>
      <c r="H338" s="23">
        <v>96.267602000000011</v>
      </c>
      <c r="I338" s="23"/>
      <c r="J338" s="23">
        <v>1095.939001</v>
      </c>
      <c r="K338" s="23"/>
      <c r="L338" s="23"/>
      <c r="M338" s="23">
        <v>82.543500000000009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5.7753440000000023</v>
      </c>
      <c r="G341" s="27">
        <f t="shared" ref="G341:P341" si="43">SUM(G326,G313,G294,G288,G277,G336)</f>
        <v>36.299211000000007</v>
      </c>
      <c r="H341" s="27">
        <f t="shared" si="43"/>
        <v>342740.425399</v>
      </c>
      <c r="I341" s="27">
        <f t="shared" si="43"/>
        <v>0</v>
      </c>
      <c r="J341" s="27">
        <f t="shared" si="43"/>
        <v>1109.6124159999999</v>
      </c>
      <c r="K341" s="27">
        <f t="shared" si="43"/>
        <v>0</v>
      </c>
      <c r="L341" s="27">
        <f t="shared" si="43"/>
        <v>2150.0681009999998</v>
      </c>
      <c r="M341" s="27">
        <f t="shared" si="43"/>
        <v>145.80894900000001</v>
      </c>
      <c r="N341" s="27">
        <f t="shared" si="43"/>
        <v>78319.390070500012</v>
      </c>
      <c r="O341" s="27">
        <f t="shared" si="43"/>
        <v>0</v>
      </c>
      <c r="P341" s="28">
        <f t="shared" si="43"/>
        <v>0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31369.758044999995</v>
      </c>
      <c r="G346" s="17">
        <f t="shared" si="45"/>
        <v>296414.19279899995</v>
      </c>
      <c r="H346" s="17">
        <f t="shared" si="45"/>
        <v>198072.24723799998</v>
      </c>
      <c r="I346" s="17">
        <f t="shared" si="45"/>
        <v>11448.535834</v>
      </c>
      <c r="J346" s="17">
        <f t="shared" si="45"/>
        <v>1713476.847201</v>
      </c>
      <c r="K346" s="17">
        <f t="shared" si="45"/>
        <v>33610.559764000005</v>
      </c>
      <c r="L346" s="17">
        <f t="shared" si="45"/>
        <v>1566.4150549999997</v>
      </c>
      <c r="M346" s="17">
        <f t="shared" si="45"/>
        <v>1259.1470789999998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11111.52336099999</v>
      </c>
      <c r="G347" s="23">
        <v>162807.43085199999</v>
      </c>
      <c r="H347" s="23">
        <v>34056.133536000001</v>
      </c>
      <c r="I347" s="23">
        <v>2110.5010240000001</v>
      </c>
      <c r="J347" s="23">
        <v>284398.70054000005</v>
      </c>
      <c r="K347" s="23">
        <v>11877.186817000003</v>
      </c>
      <c r="L347" s="23">
        <v>422.99666300000001</v>
      </c>
      <c r="M347" s="23">
        <v>510.25239299999981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4227.9256340000002</v>
      </c>
      <c r="G348" s="23">
        <v>50427.904476000003</v>
      </c>
      <c r="H348" s="23">
        <v>25897.535207999994</v>
      </c>
      <c r="I348" s="23">
        <v>1597.535433</v>
      </c>
      <c r="J348" s="23">
        <v>209011.06407300005</v>
      </c>
      <c r="K348" s="23">
        <v>4693.6973010000011</v>
      </c>
      <c r="L348" s="23">
        <v>216.15069</v>
      </c>
      <c r="M348" s="23">
        <v>323.22506300000003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16030.309050000005</v>
      </c>
      <c r="G349" s="23">
        <v>83178.857470999996</v>
      </c>
      <c r="H349" s="23">
        <v>138118.57849399999</v>
      </c>
      <c r="I349" s="23">
        <v>7740.4993770000001</v>
      </c>
      <c r="J349" s="23">
        <v>1220067.082588</v>
      </c>
      <c r="K349" s="23">
        <v>17039.675646</v>
      </c>
      <c r="L349" s="23">
        <v>927.26770199999964</v>
      </c>
      <c r="M349" s="23">
        <v>425.669623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9531.4306460000007</v>
      </c>
      <c r="G351" s="17">
        <f t="shared" si="46"/>
        <v>39397.508087000009</v>
      </c>
      <c r="H351" s="17">
        <f t="shared" si="46"/>
        <v>9359.9327669999984</v>
      </c>
      <c r="I351" s="17">
        <f t="shared" si="46"/>
        <v>546.23829899999987</v>
      </c>
      <c r="J351" s="17">
        <f t="shared" si="46"/>
        <v>121415.23408300002</v>
      </c>
      <c r="K351" s="17">
        <f t="shared" si="46"/>
        <v>5675.6657919999998</v>
      </c>
      <c r="L351" s="17">
        <f t="shared" si="46"/>
        <v>27.895598999999997</v>
      </c>
      <c r="M351" s="17">
        <f t="shared" si="46"/>
        <v>23.473876999999995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4311.5621099999989</v>
      </c>
      <c r="G352" s="23">
        <v>16406.756544</v>
      </c>
      <c r="H352" s="23">
        <v>1572.4553309999994</v>
      </c>
      <c r="I352" s="23">
        <v>111.93548699999997</v>
      </c>
      <c r="J352" s="23">
        <v>38760.431893999987</v>
      </c>
      <c r="K352" s="23">
        <v>2495.2107109999997</v>
      </c>
      <c r="L352" s="23">
        <v>10.437694999999998</v>
      </c>
      <c r="M352" s="23">
        <v>10.352677999999999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1268.3189280000004</v>
      </c>
      <c r="G353" s="23">
        <v>4611.1495189999996</v>
      </c>
      <c r="H353" s="23">
        <v>970.90313900000001</v>
      </c>
      <c r="I353" s="23">
        <v>81.490941000000021</v>
      </c>
      <c r="J353" s="23">
        <v>10116.220469000002</v>
      </c>
      <c r="K353" s="23">
        <v>761.61119399999984</v>
      </c>
      <c r="L353" s="23">
        <v>4.0684689999999994</v>
      </c>
      <c r="M353" s="23">
        <v>4.1508009999999995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3951.5496080000007</v>
      </c>
      <c r="G354" s="23">
        <v>18379.602024000007</v>
      </c>
      <c r="H354" s="23">
        <v>6816.5742969999983</v>
      </c>
      <c r="I354" s="23">
        <v>352.81187099999988</v>
      </c>
      <c r="J354" s="23">
        <v>72538.581720000031</v>
      </c>
      <c r="K354" s="23">
        <v>2418.8438869999995</v>
      </c>
      <c r="L354" s="23">
        <v>13.389435000000001</v>
      </c>
      <c r="M354" s="23">
        <v>8.9703979999999959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30459.838253999995</v>
      </c>
      <c r="G356" s="17">
        <f t="shared" si="47"/>
        <v>213663.05112400002</v>
      </c>
      <c r="H356" s="17">
        <f t="shared" si="47"/>
        <v>14153.693747000003</v>
      </c>
      <c r="I356" s="17">
        <f t="shared" si="47"/>
        <v>1700.7896299999998</v>
      </c>
      <c r="J356" s="17">
        <f t="shared" si="47"/>
        <v>50521.391615999994</v>
      </c>
      <c r="K356" s="17">
        <f t="shared" si="47"/>
        <v>16131.325514999997</v>
      </c>
      <c r="L356" s="17">
        <f t="shared" si="47"/>
        <v>620.85285499999986</v>
      </c>
      <c r="M356" s="17">
        <f t="shared" si="47"/>
        <v>66.865923000000009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18722.003556999996</v>
      </c>
      <c r="G357" s="23">
        <v>133299.706657</v>
      </c>
      <c r="H357" s="23">
        <v>6120.2237040000009</v>
      </c>
      <c r="I357" s="23">
        <v>965.08672599999977</v>
      </c>
      <c r="J357" s="23">
        <v>27228.327386999998</v>
      </c>
      <c r="K357" s="23">
        <v>9912.712502999997</v>
      </c>
      <c r="L357" s="23">
        <v>419.68653799999993</v>
      </c>
      <c r="M357" s="23">
        <v>45.65543000000001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5959.3966740000005</v>
      </c>
      <c r="G358" s="23">
        <v>41775.422137999994</v>
      </c>
      <c r="H358" s="23">
        <v>2330.2759979999996</v>
      </c>
      <c r="I358" s="23">
        <v>327.37927599999995</v>
      </c>
      <c r="J358" s="23">
        <v>8778.0513769999998</v>
      </c>
      <c r="K358" s="23">
        <v>3155.1409939999994</v>
      </c>
      <c r="L358" s="23">
        <v>126.30728600000002</v>
      </c>
      <c r="M358" s="23">
        <v>13.511428000000002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5778.4380229999988</v>
      </c>
      <c r="G359" s="23">
        <v>38587.922329000023</v>
      </c>
      <c r="H359" s="23">
        <v>5703.194045000002</v>
      </c>
      <c r="I359" s="23">
        <v>408.32362800000004</v>
      </c>
      <c r="J359" s="23">
        <v>14515.012851999996</v>
      </c>
      <c r="K359" s="23">
        <v>3063.4720179999999</v>
      </c>
      <c r="L359" s="23">
        <v>74.859031000000002</v>
      </c>
      <c r="M359" s="23">
        <v>7.6990649999999983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116.21296300000003</v>
      </c>
      <c r="G361" s="17">
        <v>120.45538199999999</v>
      </c>
      <c r="H361" s="17">
        <v>17597.240296000004</v>
      </c>
      <c r="I361" s="17">
        <v>471.06657199999995</v>
      </c>
      <c r="J361" s="17">
        <v>31619.537017000002</v>
      </c>
      <c r="K361" s="17">
        <v>182.95644899999999</v>
      </c>
      <c r="L361" s="17">
        <v>2.1509880000000008</v>
      </c>
      <c r="M361" s="17">
        <v>2.1509880000000008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642.6815170000001</v>
      </c>
      <c r="G363" s="17">
        <f t="shared" si="48"/>
        <v>2599.5360799999999</v>
      </c>
      <c r="H363" s="17">
        <f t="shared" si="48"/>
        <v>14800.489014999999</v>
      </c>
      <c r="I363" s="17">
        <f t="shared" si="48"/>
        <v>1651.4657309999998</v>
      </c>
      <c r="J363" s="17">
        <f t="shared" si="48"/>
        <v>173615.06031199999</v>
      </c>
      <c r="K363" s="17">
        <f t="shared" si="48"/>
        <v>975.05535200000031</v>
      </c>
      <c r="L363" s="17">
        <f t="shared" si="48"/>
        <v>16.516738999999998</v>
      </c>
      <c r="M363" s="17">
        <f t="shared" si="48"/>
        <v>16.516738999999998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135.13593599999996</v>
      </c>
      <c r="G364" s="23">
        <v>870.74749499999996</v>
      </c>
      <c r="H364" s="23">
        <v>1193.9022659999996</v>
      </c>
      <c r="I364" s="23">
        <v>297.22319499999992</v>
      </c>
      <c r="J364" s="23">
        <v>36906.212731</v>
      </c>
      <c r="K364" s="23">
        <v>204.99067599999998</v>
      </c>
      <c r="L364" s="23">
        <v>2.9727380000000001</v>
      </c>
      <c r="M364" s="23">
        <v>2.9727380000000001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41.995294000000008</v>
      </c>
      <c r="G365" s="23">
        <v>250.57323500000001</v>
      </c>
      <c r="H365" s="23">
        <v>515.41879399999982</v>
      </c>
      <c r="I365" s="23">
        <v>126.77627299999997</v>
      </c>
      <c r="J365" s="23">
        <v>10706.778682</v>
      </c>
      <c r="K365" s="23">
        <v>63.72627099999999</v>
      </c>
      <c r="L365" s="23">
        <v>1.2678590000000001</v>
      </c>
      <c r="M365" s="23">
        <v>1.2678590000000001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465.55028700000014</v>
      </c>
      <c r="G366" s="23">
        <v>1478.2153500000002</v>
      </c>
      <c r="H366" s="23">
        <v>13091.167955000001</v>
      </c>
      <c r="I366" s="23">
        <v>1227.466263</v>
      </c>
      <c r="J366" s="23">
        <v>126002.06889899999</v>
      </c>
      <c r="K366" s="23">
        <v>706.33840500000031</v>
      </c>
      <c r="L366" s="23">
        <v>12.276141999999998</v>
      </c>
      <c r="M366" s="23">
        <v>12.276141999999998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70025.803417000003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72119.921424999993</v>
      </c>
      <c r="G374" s="27">
        <f t="shared" ref="G374:P374" si="49">SUM(G372,G370,G368,G363,G361,G356,G351,G346)</f>
        <v>552194.743472</v>
      </c>
      <c r="H374" s="27">
        <f t="shared" si="49"/>
        <v>324009.40648000001</v>
      </c>
      <c r="I374" s="27">
        <f t="shared" si="49"/>
        <v>15818.096066</v>
      </c>
      <c r="J374" s="27">
        <f t="shared" si="49"/>
        <v>2090648.0702289999</v>
      </c>
      <c r="K374" s="27">
        <f t="shared" si="49"/>
        <v>56575.562872000002</v>
      </c>
      <c r="L374" s="27">
        <f t="shared" si="49"/>
        <v>2233.8312359999995</v>
      </c>
      <c r="M374" s="27">
        <f t="shared" si="49"/>
        <v>1368.1546059999998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294.03475500000002</v>
      </c>
      <c r="G379" s="17">
        <v>3213.486414</v>
      </c>
      <c r="H379" s="17">
        <v>133.22360899999998</v>
      </c>
      <c r="I379" s="17">
        <v>14.805380999999999</v>
      </c>
      <c r="J379" s="17">
        <v>1139.3354359999998</v>
      </c>
      <c r="K379" s="17">
        <v>301.17017600000003</v>
      </c>
      <c r="L379" s="17">
        <v>8.2324940000000009</v>
      </c>
      <c r="M379" s="17">
        <v>0.48000699999999985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665.1892449999998</v>
      </c>
      <c r="G381" s="17">
        <f t="shared" si="51"/>
        <v>5809.3193990000009</v>
      </c>
      <c r="H381" s="17">
        <f t="shared" si="51"/>
        <v>515.52166499999987</v>
      </c>
      <c r="I381" s="17">
        <f t="shared" si="51"/>
        <v>19.829293</v>
      </c>
      <c r="J381" s="17">
        <f t="shared" si="51"/>
        <v>1186.2541560000002</v>
      </c>
      <c r="K381" s="17">
        <f t="shared" si="51"/>
        <v>354.07025699999997</v>
      </c>
      <c r="L381" s="17">
        <f t="shared" si="51"/>
        <v>2.6607550000000004</v>
      </c>
      <c r="M381" s="17">
        <f t="shared" si="51"/>
        <v>0.77605199999999996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34.897579000000007</v>
      </c>
      <c r="G382" s="23">
        <v>304.77218099999999</v>
      </c>
      <c r="H382" s="23">
        <v>27.045624</v>
      </c>
      <c r="I382" s="23">
        <v>1.0403009999999999</v>
      </c>
      <c r="J382" s="23">
        <v>62.234014000000016</v>
      </c>
      <c r="K382" s="23">
        <v>18.575460000000003</v>
      </c>
      <c r="L382" s="23">
        <v>0.13959000000000002</v>
      </c>
      <c r="M382" s="23">
        <v>4.0715999999999995E-2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630.29166599999985</v>
      </c>
      <c r="G384" s="23">
        <v>5504.5472180000006</v>
      </c>
      <c r="H384" s="23">
        <v>488.4760409999999</v>
      </c>
      <c r="I384" s="23">
        <v>18.788992</v>
      </c>
      <c r="J384" s="23">
        <v>1124.0201420000001</v>
      </c>
      <c r="K384" s="23">
        <v>335.49479699999995</v>
      </c>
      <c r="L384" s="23">
        <v>2.5211650000000003</v>
      </c>
      <c r="M384" s="23">
        <v>0.73533599999999999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306087.75565499999</v>
      </c>
      <c r="G392" s="17">
        <f t="shared" si="53"/>
        <v>392740.38746100001</v>
      </c>
      <c r="H392" s="17">
        <f t="shared" si="53"/>
        <v>11039.725822</v>
      </c>
      <c r="I392" s="17">
        <f t="shared" si="53"/>
        <v>1789.377888</v>
      </c>
      <c r="J392" s="17">
        <f t="shared" si="53"/>
        <v>23996.516735999998</v>
      </c>
      <c r="K392" s="17">
        <f t="shared" si="53"/>
        <v>19354.798014</v>
      </c>
      <c r="L392" s="17">
        <f t="shared" si="53"/>
        <v>511.25082899999995</v>
      </c>
      <c r="M392" s="17">
        <f t="shared" si="53"/>
        <v>43.012377000000001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48766.714771999985</v>
      </c>
      <c r="G393" s="23">
        <v>103839.11859299999</v>
      </c>
      <c r="H393" s="23">
        <v>3534.461859</v>
      </c>
      <c r="I393" s="23">
        <v>542.39302599999996</v>
      </c>
      <c r="J393" s="23">
        <v>7390.9270900000001</v>
      </c>
      <c r="K393" s="23">
        <v>5799.5987780000005</v>
      </c>
      <c r="L393" s="23">
        <v>154.969435</v>
      </c>
      <c r="M393" s="23">
        <v>12.794500000000001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5001.4916460000013</v>
      </c>
      <c r="G394" s="23">
        <v>45950.526387000005</v>
      </c>
      <c r="H394" s="23">
        <v>1629.9621029999998</v>
      </c>
      <c r="I394" s="23">
        <v>251.49166700000001</v>
      </c>
      <c r="J394" s="23">
        <v>3698.2281319999993</v>
      </c>
      <c r="K394" s="23">
        <v>2662.2189819999999</v>
      </c>
      <c r="L394" s="23">
        <v>71.854766999999981</v>
      </c>
      <c r="M394" s="23">
        <v>5.8350709999999992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252319.54923700003</v>
      </c>
      <c r="G395" s="23">
        <v>242950.74248100002</v>
      </c>
      <c r="H395" s="23">
        <v>5875.3018599999996</v>
      </c>
      <c r="I395" s="23">
        <v>995.49319500000001</v>
      </c>
      <c r="J395" s="23">
        <v>12907.361514</v>
      </c>
      <c r="K395" s="23">
        <v>10892.980254000002</v>
      </c>
      <c r="L395" s="23">
        <v>284.426627</v>
      </c>
      <c r="M395" s="23">
        <v>24.382805999999999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2040.8807388971338</v>
      </c>
      <c r="G397" s="17">
        <f t="shared" si="54"/>
        <v>33756.389795238429</v>
      </c>
      <c r="H397" s="17">
        <f t="shared" si="54"/>
        <v>1032.4193884987344</v>
      </c>
      <c r="I397" s="17">
        <f t="shared" si="54"/>
        <v>66.380218433305799</v>
      </c>
      <c r="J397" s="17">
        <f t="shared" si="54"/>
        <v>18112.185151173406</v>
      </c>
      <c r="K397" s="17">
        <f t="shared" si="54"/>
        <v>7654.6946790847305</v>
      </c>
      <c r="L397" s="17">
        <f t="shared" si="54"/>
        <v>208.03682230443422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120.41918091553494</v>
      </c>
      <c r="G398" s="23">
        <v>1715.6603714844036</v>
      </c>
      <c r="H398" s="23">
        <v>151.63815906021176</v>
      </c>
      <c r="I398" s="23">
        <v>30.677133945402147</v>
      </c>
      <c r="J398" s="23">
        <v>1933.4797093537497</v>
      </c>
      <c r="K398" s="23">
        <v>451.48477299205723</v>
      </c>
      <c r="L398" s="23">
        <v>12.270853578540859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139.53651706088033</v>
      </c>
      <c r="G399" s="23">
        <v>2249.9066897432808</v>
      </c>
      <c r="H399" s="23">
        <v>196.04912872307392</v>
      </c>
      <c r="I399" s="23">
        <v>35.703084487903645</v>
      </c>
      <c r="J399" s="23">
        <v>1599.6256328925961</v>
      </c>
      <c r="K399" s="23">
        <v>525.52510026376467</v>
      </c>
      <c r="L399" s="23">
        <v>14.281233795604425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406.07131642462281</v>
      </c>
      <c r="G400" s="23">
        <v>6500.6700277370155</v>
      </c>
      <c r="H400" s="23">
        <v>229.77727540699021</v>
      </c>
      <c r="I400" s="23">
        <v>0</v>
      </c>
      <c r="J400" s="23">
        <v>9318.2366755808525</v>
      </c>
      <c r="K400" s="23">
        <v>1522.1219004914331</v>
      </c>
      <c r="L400" s="23">
        <v>41.380599403356598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1374.8537244960958</v>
      </c>
      <c r="G401" s="23">
        <v>23290.152706273733</v>
      </c>
      <c r="H401" s="23">
        <v>454.95482530845845</v>
      </c>
      <c r="I401" s="23">
        <v>0</v>
      </c>
      <c r="J401" s="23">
        <v>5260.8431333462049</v>
      </c>
      <c r="K401" s="23">
        <v>5155.562905337476</v>
      </c>
      <c r="L401" s="23">
        <v>140.10413552693234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9373.2659979999953</v>
      </c>
      <c r="G403" s="17">
        <v>59337.073332</v>
      </c>
      <c r="H403" s="17">
        <v>9931.1972950000018</v>
      </c>
      <c r="I403" s="17">
        <v>243.85315600000007</v>
      </c>
      <c r="J403" s="17">
        <v>27181.647889000003</v>
      </c>
      <c r="K403" s="17">
        <v>4936.5867569999991</v>
      </c>
      <c r="L403" s="17">
        <v>201.37948399999999</v>
      </c>
      <c r="M403" s="17">
        <v>11.291625999999994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98.521989000000005</v>
      </c>
      <c r="G405" s="17">
        <v>681.09030600000006</v>
      </c>
      <c r="H405" s="17">
        <v>1295.2884630000005</v>
      </c>
      <c r="I405" s="17">
        <v>93.356547000000006</v>
      </c>
      <c r="J405" s="17">
        <v>3510.4856800000002</v>
      </c>
      <c r="K405" s="17">
        <v>63.035318000000004</v>
      </c>
      <c r="L405" s="17">
        <v>2.0342210000000005</v>
      </c>
      <c r="M405" s="17">
        <v>0.123705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6111.8280159999986</v>
      </c>
      <c r="G407" s="17">
        <v>36690.71125</v>
      </c>
      <c r="H407" s="17">
        <v>6863.6327439999977</v>
      </c>
      <c r="I407" s="17">
        <v>168.70030600000004</v>
      </c>
      <c r="J407" s="17">
        <v>18648.319949000001</v>
      </c>
      <c r="K407" s="17">
        <v>3218.8960869999992</v>
      </c>
      <c r="L407" s="17">
        <v>131.82457399999996</v>
      </c>
      <c r="M407" s="17">
        <v>7.399383000000002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324671.47639689711</v>
      </c>
      <c r="G413" s="27">
        <f t="shared" ref="G413:P413" si="55">SUM(G411,G409,G407,G405,G403,G397,G392,G386,G381,G379)</f>
        <v>532228.45795723842</v>
      </c>
      <c r="H413" s="27">
        <f t="shared" si="55"/>
        <v>30811.008986498739</v>
      </c>
      <c r="I413" s="27">
        <f t="shared" si="55"/>
        <v>2396.3027894333059</v>
      </c>
      <c r="J413" s="27">
        <f t="shared" si="55"/>
        <v>93774.744997173388</v>
      </c>
      <c r="K413" s="27">
        <f t="shared" si="55"/>
        <v>35883.251288084728</v>
      </c>
      <c r="L413" s="27">
        <f t="shared" si="55"/>
        <v>1065.4191793044342</v>
      </c>
      <c r="M413" s="27">
        <f t="shared" si="55"/>
        <v>63.083149999999996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27388.830492826175</v>
      </c>
      <c r="G418" s="17">
        <f t="shared" ref="G418:P418" si="57">SUM(G419:G427)</f>
        <v>6871.1607244000006</v>
      </c>
      <c r="H418" s="17">
        <f t="shared" si="57"/>
        <v>160.65045244000001</v>
      </c>
      <c r="I418" s="17">
        <f t="shared" si="57"/>
        <v>5.2570726738395992</v>
      </c>
      <c r="J418" s="17">
        <f t="shared" si="57"/>
        <v>1636.7892881600001</v>
      </c>
      <c r="K418" s="17">
        <f t="shared" si="57"/>
        <v>1017.07744928</v>
      </c>
      <c r="L418" s="17">
        <f t="shared" si="57"/>
        <v>60.542489582999998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1114.6701032000001</v>
      </c>
      <c r="G419" s="23">
        <v>1180.307112</v>
      </c>
      <c r="H419" s="23">
        <v>13.114859840000001</v>
      </c>
      <c r="I419" s="23">
        <v>0.13500692</v>
      </c>
      <c r="J419" s="23">
        <v>458.96906176000005</v>
      </c>
      <c r="K419" s="23">
        <v>225.83654768000002</v>
      </c>
      <c r="L419" s="23">
        <v>32.780229919999996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25995.767735999998</v>
      </c>
      <c r="G421" s="23">
        <v>5603.1535963999995</v>
      </c>
      <c r="H421" s="23">
        <v>126.5327612</v>
      </c>
      <c r="I421" s="23"/>
      <c r="J421" s="23">
        <v>748.19371839999997</v>
      </c>
      <c r="K421" s="23">
        <v>173.2948686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201.55709762617559</v>
      </c>
      <c r="G422" s="23"/>
      <c r="H422" s="23"/>
      <c r="I422" s="23">
        <v>2.5417766338395995</v>
      </c>
      <c r="J422" s="23"/>
      <c r="K422" s="23">
        <v>611.18899999999996</v>
      </c>
      <c r="L422" s="23">
        <v>0.254177663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75.796014</v>
      </c>
      <c r="G423" s="23">
        <v>66.436611999999997</v>
      </c>
      <c r="H423" s="23">
        <v>12.733730400000001</v>
      </c>
      <c r="I423" s="23">
        <v>2.5802891199999998</v>
      </c>
      <c r="J423" s="23">
        <v>411.90699800000004</v>
      </c>
      <c r="K423" s="23"/>
      <c r="L423" s="23">
        <v>26.799305000000004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1.0395420000000002</v>
      </c>
      <c r="G425" s="23">
        <v>21.263404000000001</v>
      </c>
      <c r="H425" s="23">
        <v>8.2691010000000009</v>
      </c>
      <c r="I425" s="23"/>
      <c r="J425" s="23">
        <v>17.719509999999996</v>
      </c>
      <c r="K425" s="23">
        <v>6.757032999999999</v>
      </c>
      <c r="L425" s="23">
        <v>0.70877700000000032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68.339598000000009</v>
      </c>
      <c r="G429" s="17">
        <f t="shared" si="58"/>
        <v>416.60422400000004</v>
      </c>
      <c r="H429" s="17">
        <f t="shared" si="58"/>
        <v>4716.2482529999988</v>
      </c>
      <c r="I429" s="17">
        <f t="shared" si="58"/>
        <v>268000.78305999993</v>
      </c>
      <c r="J429" s="17">
        <f t="shared" si="58"/>
        <v>5861.8016650000009</v>
      </c>
      <c r="K429" s="17">
        <f t="shared" si="58"/>
        <v>47.263912000000012</v>
      </c>
      <c r="L429" s="17">
        <f t="shared" si="58"/>
        <v>20.501882999999999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6.5666409999999997</v>
      </c>
      <c r="H430" s="35">
        <v>2090.9521019999997</v>
      </c>
      <c r="I430" s="35">
        <v>209095.21039599992</v>
      </c>
      <c r="J430" s="35">
        <v>121.27549200000001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68.339598000000009</v>
      </c>
      <c r="G431" s="23">
        <v>410.03758300000004</v>
      </c>
      <c r="H431" s="23">
        <v>2625.2961509999991</v>
      </c>
      <c r="I431" s="23">
        <v>58905.572663999992</v>
      </c>
      <c r="J431" s="23">
        <v>5740.5261730000011</v>
      </c>
      <c r="K431" s="23">
        <v>47.263912000000012</v>
      </c>
      <c r="L431" s="23">
        <v>20.501882999999999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1131.1982400000002</v>
      </c>
      <c r="G434" s="17">
        <v>29708.837965999999</v>
      </c>
      <c r="H434" s="17">
        <v>5953.674943</v>
      </c>
      <c r="I434" s="17">
        <v>6196.0448299999998</v>
      </c>
      <c r="J434" s="17">
        <v>374367.080418</v>
      </c>
      <c r="K434" s="17"/>
      <c r="L434" s="17">
        <v>625.13649200000009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1.2051470000000002</v>
      </c>
      <c r="G436" s="17">
        <f t="shared" si="59"/>
        <v>8.7986250000000013</v>
      </c>
      <c r="H436" s="17">
        <f t="shared" si="59"/>
        <v>0.13864300000000002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1.2051470000000002</v>
      </c>
      <c r="G437" s="23">
        <v>8.7986250000000013</v>
      </c>
      <c r="H437" s="23">
        <v>0.13864300000000002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9.4486549999999987</v>
      </c>
      <c r="H440" s="17">
        <f t="shared" si="60"/>
        <v>1044.6865349449999</v>
      </c>
      <c r="I440" s="17">
        <f t="shared" si="60"/>
        <v>186497.1762450625</v>
      </c>
      <c r="J440" s="17">
        <f t="shared" si="60"/>
        <v>174.45278299999995</v>
      </c>
      <c r="K440" s="17">
        <f t="shared" si="60"/>
        <v>0</v>
      </c>
      <c r="L440" s="17">
        <f t="shared" si="60"/>
        <v>2947.4636409999994</v>
      </c>
      <c r="M440" s="17">
        <f t="shared" si="60"/>
        <v>8056.3905919999988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2.3409200000000001</v>
      </c>
      <c r="H441" s="23">
        <v>17.873690945</v>
      </c>
      <c r="I441" s="23">
        <v>62714.884865062486</v>
      </c>
      <c r="J441" s="23">
        <v>43.233093000000004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7.107734999999999</v>
      </c>
      <c r="H442" s="23">
        <v>21.465861000000004</v>
      </c>
      <c r="I442" s="23">
        <v>119424.269921</v>
      </c>
      <c r="J442" s="23">
        <v>131.21968999999996</v>
      </c>
      <c r="K442" s="23"/>
      <c r="L442" s="23">
        <v>2773.4475399999992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1005.3469829999999</v>
      </c>
      <c r="I443" s="23">
        <v>1457.7531229999995</v>
      </c>
      <c r="J443" s="23"/>
      <c r="K443" s="23"/>
      <c r="L443" s="23"/>
      <c r="M443" s="23">
        <v>120.55165899999999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2900.2683359999992</v>
      </c>
      <c r="J444" s="23"/>
      <c r="K444" s="23"/>
      <c r="L444" s="23">
        <v>174.01610100000002</v>
      </c>
      <c r="M444" s="23">
        <v>174.01610100000002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7761.8228319999989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28589.573477826176</v>
      </c>
      <c r="G449" s="27">
        <f t="shared" ref="G449:P449" si="61">SUM(G440,G436,G434,G429,G418)</f>
        <v>37014.850194400002</v>
      </c>
      <c r="H449" s="27">
        <f t="shared" si="61"/>
        <v>11875.398826385001</v>
      </c>
      <c r="I449" s="27">
        <f t="shared" si="61"/>
        <v>460699.26120773627</v>
      </c>
      <c r="J449" s="27">
        <f t="shared" si="61"/>
        <v>382040.12415415997</v>
      </c>
      <c r="K449" s="27">
        <f t="shared" si="61"/>
        <v>1064.34136128</v>
      </c>
      <c r="L449" s="27">
        <f t="shared" si="61"/>
        <v>3653.6445055829995</v>
      </c>
      <c r="M449" s="27">
        <f t="shared" si="61"/>
        <v>8056.3905919999988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61140.775292999999</v>
      </c>
      <c r="H454" s="17">
        <f t="shared" si="63"/>
        <v>31011.261723999996</v>
      </c>
      <c r="I454" s="17">
        <f t="shared" si="63"/>
        <v>9316.2176250000011</v>
      </c>
      <c r="J454" s="17">
        <f t="shared" si="63"/>
        <v>0</v>
      </c>
      <c r="K454" s="17">
        <f t="shared" si="63"/>
        <v>375.75985800000007</v>
      </c>
      <c r="L454" s="17">
        <f t="shared" si="63"/>
        <v>17193.602983000001</v>
      </c>
      <c r="M454" s="17">
        <f t="shared" si="63"/>
        <v>228737.25857099995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8780.3414869999997</v>
      </c>
      <c r="H455" s="23"/>
      <c r="I455" s="23"/>
      <c r="J455" s="23"/>
      <c r="K455" s="23">
        <v>97.607380000000006</v>
      </c>
      <c r="L455" s="23">
        <v>6174.1310479999984</v>
      </c>
      <c r="M455" s="23">
        <v>18236.357533999999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38155.986349000006</v>
      </c>
      <c r="H456" s="23">
        <v>24248.048489999997</v>
      </c>
      <c r="I456" s="23"/>
      <c r="J456" s="23"/>
      <c r="K456" s="23">
        <v>227.27496300000004</v>
      </c>
      <c r="L456" s="23">
        <v>8273.8703430000023</v>
      </c>
      <c r="M456" s="23">
        <v>177222.07261299997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367.68311599999998</v>
      </c>
      <c r="H457" s="23"/>
      <c r="I457" s="23">
        <v>9316.2176250000011</v>
      </c>
      <c r="J457" s="23"/>
      <c r="K457" s="23">
        <v>4.2608879999999996</v>
      </c>
      <c r="L457" s="23">
        <v>57.781464</v>
      </c>
      <c r="M457" s="23">
        <v>763.7213129999999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2393.4843699999997</v>
      </c>
      <c r="H458" s="23"/>
      <c r="I458" s="23"/>
      <c r="J458" s="23"/>
      <c r="K458" s="23">
        <v>26.873295999999989</v>
      </c>
      <c r="L458" s="23">
        <v>554.87443399999995</v>
      </c>
      <c r="M458" s="23">
        <v>4816.0239899999997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11443.279970999998</v>
      </c>
      <c r="H459" s="23">
        <v>6763.2132339999998</v>
      </c>
      <c r="I459" s="23"/>
      <c r="J459" s="23"/>
      <c r="K459" s="23">
        <v>19.743330999999998</v>
      </c>
      <c r="L459" s="23">
        <v>2132.945694</v>
      </c>
      <c r="M459" s="23">
        <v>27699.083120999992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2718.5502619999988</v>
      </c>
      <c r="G470" s="17">
        <f t="shared" si="65"/>
        <v>18603.649971999999</v>
      </c>
      <c r="H470" s="17">
        <f t="shared" si="65"/>
        <v>34167.634217000006</v>
      </c>
      <c r="I470" s="17">
        <f t="shared" si="65"/>
        <v>21062.405094999998</v>
      </c>
      <c r="J470" s="17">
        <f t="shared" si="65"/>
        <v>580291.91817300022</v>
      </c>
      <c r="K470" s="17">
        <f t="shared" si="65"/>
        <v>0</v>
      </c>
      <c r="L470" s="17">
        <f t="shared" si="65"/>
        <v>546.06236699999999</v>
      </c>
      <c r="M470" s="17">
        <f t="shared" si="65"/>
        <v>18722.137863000004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1517.4073239999991</v>
      </c>
      <c r="G471" s="23">
        <v>13078.392482999998</v>
      </c>
      <c r="H471" s="23">
        <v>32966.491279000009</v>
      </c>
      <c r="I471" s="23">
        <v>14576.233253999997</v>
      </c>
      <c r="J471" s="23">
        <v>420059.45091600018</v>
      </c>
      <c r="K471" s="23"/>
      <c r="L471" s="23">
        <v>377.902356</v>
      </c>
      <c r="M471" s="23">
        <v>12956.651781000002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4.7439000000000009E-2</v>
      </c>
      <c r="G472" s="23">
        <v>0.21821499999999996</v>
      </c>
      <c r="H472" s="23">
        <v>4.7439000000000009E-2</v>
      </c>
      <c r="I472" s="23">
        <v>0.25616400000000006</v>
      </c>
      <c r="J472" s="23">
        <v>6.3282060000000007</v>
      </c>
      <c r="K472" s="23"/>
      <c r="L472" s="23">
        <v>6.6409999999999993E-3</v>
      </c>
      <c r="M472" s="23">
        <v>0.22770399999999996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548.13990699999999</v>
      </c>
      <c r="G473" s="23">
        <v>2521.4435539999995</v>
      </c>
      <c r="H473" s="23">
        <v>548.13990699999999</v>
      </c>
      <c r="I473" s="23">
        <v>2959.9554790000002</v>
      </c>
      <c r="J473" s="23">
        <v>73121.863129000005</v>
      </c>
      <c r="K473" s="23"/>
      <c r="L473" s="23">
        <v>76.739588999999995</v>
      </c>
      <c r="M473" s="23">
        <v>2631.0715380000006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25.271357999999999</v>
      </c>
      <c r="G474" s="23">
        <v>116.248244</v>
      </c>
      <c r="H474" s="23">
        <v>25.271357999999999</v>
      </c>
      <c r="I474" s="23">
        <v>136.46533099999999</v>
      </c>
      <c r="J474" s="23">
        <v>3371.1990870000004</v>
      </c>
      <c r="K474" s="23"/>
      <c r="L474" s="23">
        <v>3.5379900000000002</v>
      </c>
      <c r="M474" s="23">
        <v>121.302515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627.68423399999995</v>
      </c>
      <c r="G475" s="23">
        <v>2887.3474759999995</v>
      </c>
      <c r="H475" s="23">
        <v>627.68423399999995</v>
      </c>
      <c r="I475" s="23">
        <v>3389.4948670000003</v>
      </c>
      <c r="J475" s="23">
        <v>83733.076835000014</v>
      </c>
      <c r="K475" s="23"/>
      <c r="L475" s="23">
        <v>87.875790999999992</v>
      </c>
      <c r="M475" s="23">
        <v>3012.8843249999991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549072.44718500006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114128.50488099996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213092.87701000005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156320.25491399999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14563.548885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3673.3852609999994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1464.4825490000003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31934.207436000004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8860.7313400000021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5034.454909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261793.56059399992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35992.888205999996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16428.353246999999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149140.11540599997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40259.311367999995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9918.871192999999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865.22229199999992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965.19626300000004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1607.4480079999998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895.99305500000003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3013.3108239999992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2008.8426679999998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698.00806399999999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108.37027600000002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108.37027600000002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6588.7638540000007</v>
      </c>
      <c r="H520" s="17">
        <f t="shared" si="70"/>
        <v>58272.922976999987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6416.1471739999997</v>
      </c>
      <c r="M520" s="17">
        <f t="shared" si="70"/>
        <v>210410.58369200004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6588.7638540000007</v>
      </c>
      <c r="H524" s="23">
        <v>58272.922976999987</v>
      </c>
      <c r="I524" s="23"/>
      <c r="J524" s="23"/>
      <c r="K524" s="23"/>
      <c r="L524" s="23">
        <v>6416.1471739999997</v>
      </c>
      <c r="M524" s="23">
        <v>210410.58369200004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2718.5502619999988</v>
      </c>
      <c r="G526" s="27">
        <f t="shared" ref="G526:P526" si="71">SUM(G520,G514,G497,G477,G470,G462,G454)</f>
        <v>86333.189119000002</v>
      </c>
      <c r="H526" s="27">
        <f t="shared" si="71"/>
        <v>123451.81891799999</v>
      </c>
      <c r="I526" s="27">
        <f t="shared" si="71"/>
        <v>841244.63049900008</v>
      </c>
      <c r="J526" s="27">
        <f t="shared" si="71"/>
        <v>580291.91817300022</v>
      </c>
      <c r="K526" s="27">
        <f t="shared" si="71"/>
        <v>484.13013400000011</v>
      </c>
      <c r="L526" s="27">
        <f t="shared" si="71"/>
        <v>24155.812524000001</v>
      </c>
      <c r="M526" s="27">
        <f t="shared" si="71"/>
        <v>457869.98012600001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2138.2657999999997</v>
      </c>
      <c r="G557" s="17">
        <f t="shared" si="75"/>
        <v>10730.288100000002</v>
      </c>
      <c r="H557" s="17">
        <f t="shared" si="75"/>
        <v>28421.530799999997</v>
      </c>
      <c r="I557" s="17">
        <f t="shared" si="75"/>
        <v>5493.5516189999989</v>
      </c>
      <c r="J557" s="17">
        <f t="shared" si="75"/>
        <v>307789.21010000003</v>
      </c>
      <c r="K557" s="17">
        <f t="shared" si="75"/>
        <v>0</v>
      </c>
      <c r="L557" s="17">
        <f t="shared" si="75"/>
        <v>419.60694699999999</v>
      </c>
      <c r="M557" s="17">
        <f t="shared" si="75"/>
        <v>2405.4883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1626.0932509999996</v>
      </c>
      <c r="G558" s="23">
        <v>8160.0753590000004</v>
      </c>
      <c r="H558" s="23">
        <v>21613.670536999998</v>
      </c>
      <c r="I558" s="23">
        <v>4176.9244839999992</v>
      </c>
      <c r="J558" s="23">
        <v>234063.52035500002</v>
      </c>
      <c r="K558" s="23"/>
      <c r="L558" s="23">
        <v>319.00275299999998</v>
      </c>
      <c r="M558" s="23">
        <v>1829.3153529999997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512.172549</v>
      </c>
      <c r="G559" s="23">
        <v>2570.2127410000003</v>
      </c>
      <c r="H559" s="23">
        <v>6807.8602629999996</v>
      </c>
      <c r="I559" s="23">
        <v>1316.6271349999997</v>
      </c>
      <c r="J559" s="23">
        <v>73725.689744999996</v>
      </c>
      <c r="K559" s="23"/>
      <c r="L559" s="23">
        <v>100.60419400000001</v>
      </c>
      <c r="M559" s="23">
        <v>576.17294700000014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1485.7116199999996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1.8871402717077292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80.446684756925364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1403.3777949713665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2138.2657999999997</v>
      </c>
      <c r="G653" s="27">
        <f t="shared" ref="G653:P653" si="87">SUM(G649,G651,G642,G635,G628,G612,G599,G595,G593,G588,G579,G568,G561,G557,G544,G531,G597)</f>
        <v>10730.288100000002</v>
      </c>
      <c r="H653" s="27">
        <f t="shared" si="87"/>
        <v>28421.530799999997</v>
      </c>
      <c r="I653" s="27">
        <f t="shared" si="87"/>
        <v>5493.5516189999989</v>
      </c>
      <c r="J653" s="27">
        <f t="shared" si="87"/>
        <v>307789.21010000003</v>
      </c>
      <c r="K653" s="27">
        <f t="shared" si="87"/>
        <v>0</v>
      </c>
      <c r="L653" s="27">
        <f t="shared" si="87"/>
        <v>1905.3185669999996</v>
      </c>
      <c r="M653" s="27">
        <f t="shared" si="87"/>
        <v>2405.4883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1993&amp;CTOTAL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3610.1892098842623</v>
      </c>
      <c r="G4" s="17">
        <f t="shared" si="0"/>
        <v>2090.3730589419924</v>
      </c>
      <c r="H4" s="17">
        <f t="shared" si="0"/>
        <v>7200.2136197669442</v>
      </c>
      <c r="I4" s="17">
        <f t="shared" si="0"/>
        <v>6548.2037450383459</v>
      </c>
      <c r="J4" s="17">
        <f t="shared" si="0"/>
        <v>3151.6462853957096</v>
      </c>
      <c r="K4" s="17">
        <f t="shared" si="0"/>
        <v>68828.206140118346</v>
      </c>
      <c r="L4" s="17">
        <f t="shared" si="0"/>
        <v>3436.7028740322939</v>
      </c>
      <c r="M4" s="17">
        <f t="shared" si="0"/>
        <v>2260.6248390837668</v>
      </c>
      <c r="N4" s="19">
        <f t="shared" si="0"/>
        <v>16968.454024797222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2963.4220810197648</v>
      </c>
      <c r="G5" s="23">
        <v>842.73979318520207</v>
      </c>
      <c r="H5" s="23">
        <v>4059.1040588868386</v>
      </c>
      <c r="I5" s="23">
        <v>5254.4113930364492</v>
      </c>
      <c r="J5" s="23">
        <v>1892.7862050349893</v>
      </c>
      <c r="K5" s="23">
        <v>25132.731207367899</v>
      </c>
      <c r="L5" s="23">
        <v>1813.455010533303</v>
      </c>
      <c r="M5" s="23">
        <v>1008.7472494719012</v>
      </c>
      <c r="N5" s="24">
        <v>15581.484726619012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435.67148594576861</v>
      </c>
      <c r="G6" s="23">
        <v>825.2967584747214</v>
      </c>
      <c r="H6" s="23">
        <v>2085.3409033888106</v>
      </c>
      <c r="I6" s="23">
        <v>871.4558447198275</v>
      </c>
      <c r="J6" s="23">
        <v>836.52357307865145</v>
      </c>
      <c r="K6" s="23">
        <v>28914.909052508607</v>
      </c>
      <c r="L6" s="23">
        <v>1074.3166079691439</v>
      </c>
      <c r="M6" s="23">
        <v>829.54108232979684</v>
      </c>
      <c r="N6" s="24">
        <v>964.63279089613854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1.6149804552</v>
      </c>
      <c r="G7" s="23">
        <v>3.2312591261999999</v>
      </c>
      <c r="H7" s="23">
        <v>8.0774987076000002</v>
      </c>
      <c r="I7" s="23">
        <v>3.2312591261999999</v>
      </c>
      <c r="J7" s="23">
        <v>3.2312591261999999</v>
      </c>
      <c r="K7" s="23">
        <v>113.0849819064</v>
      </c>
      <c r="L7" s="23">
        <v>4.1997281129999999</v>
      </c>
      <c r="M7" s="23">
        <v>3.2312591261999999</v>
      </c>
      <c r="N7" s="24">
        <v>3.2312591261999999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/>
      <c r="K8" s="23"/>
      <c r="L8" s="23"/>
      <c r="M8" s="23"/>
      <c r="N8" s="24"/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209.48066246352835</v>
      </c>
      <c r="G9" s="23">
        <v>419.10524815586894</v>
      </c>
      <c r="H9" s="23">
        <v>1047.6911587836944</v>
      </c>
      <c r="I9" s="23">
        <v>419.10524815586894</v>
      </c>
      <c r="J9" s="23">
        <v>419.10524815586894</v>
      </c>
      <c r="K9" s="23">
        <v>14667.480898335441</v>
      </c>
      <c r="L9" s="23">
        <v>544.73152741684692</v>
      </c>
      <c r="M9" s="23">
        <v>419.10524815586894</v>
      </c>
      <c r="N9" s="24">
        <v>419.10524815586894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1.3586000000000001E-2</v>
      </c>
      <c r="G11" s="17">
        <f t="shared" si="1"/>
        <v>2.8E-5</v>
      </c>
      <c r="H11" s="17">
        <f t="shared" si="1"/>
        <v>8.6000000000000003E-5</v>
      </c>
      <c r="I11" s="17">
        <f t="shared" si="1"/>
        <v>9.0000000000000002E-6</v>
      </c>
      <c r="J11" s="17">
        <f t="shared" si="1"/>
        <v>1.1322E-2</v>
      </c>
      <c r="K11" s="17">
        <f t="shared" si="1"/>
        <v>5.8E-5</v>
      </c>
      <c r="L11" s="17">
        <f t="shared" si="1"/>
        <v>1.7000000000000001E-4</v>
      </c>
      <c r="M11" s="17">
        <f t="shared" si="1"/>
        <v>1.245E-3</v>
      </c>
      <c r="N11" s="19">
        <f t="shared" si="1"/>
        <v>1.7000000000000001E-4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1.3586000000000001E-2</v>
      </c>
      <c r="G14" s="23">
        <v>2.8E-5</v>
      </c>
      <c r="H14" s="23">
        <v>8.6000000000000003E-5</v>
      </c>
      <c r="I14" s="23">
        <v>9.0000000000000002E-6</v>
      </c>
      <c r="J14" s="23">
        <v>1.1322E-2</v>
      </c>
      <c r="K14" s="23">
        <v>5.8E-5</v>
      </c>
      <c r="L14" s="23">
        <v>1.7000000000000001E-4</v>
      </c>
      <c r="M14" s="23">
        <v>1.245E-3</v>
      </c>
      <c r="N14" s="24">
        <v>1.7000000000000001E-4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345.44663252640078</v>
      </c>
      <c r="G18" s="17">
        <f t="shared" si="2"/>
        <v>229.45412449053316</v>
      </c>
      <c r="H18" s="17">
        <f t="shared" si="2"/>
        <v>1592.1468922395065</v>
      </c>
      <c r="I18" s="17">
        <f t="shared" si="2"/>
        <v>1157.6218446558464</v>
      </c>
      <c r="J18" s="17">
        <f t="shared" si="2"/>
        <v>48.258688781562043</v>
      </c>
      <c r="K18" s="17">
        <f t="shared" si="2"/>
        <v>62639.250873105004</v>
      </c>
      <c r="L18" s="17">
        <f t="shared" si="2"/>
        <v>470.87540793334665</v>
      </c>
      <c r="M18" s="17">
        <f t="shared" si="2"/>
        <v>266.36929330478404</v>
      </c>
      <c r="N18" s="19">
        <f t="shared" si="2"/>
        <v>5048.928639947253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13.111713095006936</v>
      </c>
      <c r="G19" s="23">
        <v>4.0325490957961616</v>
      </c>
      <c r="H19" s="23">
        <v>48.961815179328084</v>
      </c>
      <c r="I19" s="23">
        <v>39.288477435362687</v>
      </c>
      <c r="J19" s="23">
        <v>1.0014613961834939</v>
      </c>
      <c r="K19" s="23">
        <v>2544.2511770599799</v>
      </c>
      <c r="L19" s="23">
        <v>15.200008756342239</v>
      </c>
      <c r="M19" s="23">
        <v>6.9705167689145471</v>
      </c>
      <c r="N19" s="24">
        <v>162.89474152765101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111.47100788232534</v>
      </c>
      <c r="G20" s="23">
        <v>67.194210783507828</v>
      </c>
      <c r="H20" s="23">
        <v>498.26167322175536</v>
      </c>
      <c r="I20" s="23">
        <v>367.74014892971337</v>
      </c>
      <c r="J20" s="23">
        <v>14.46175065958133</v>
      </c>
      <c r="K20" s="23">
        <v>20525.552212562205</v>
      </c>
      <c r="L20" s="23">
        <v>148.58909798602662</v>
      </c>
      <c r="M20" s="23">
        <v>82.721997204985087</v>
      </c>
      <c r="N20" s="24">
        <v>1574.2360362149827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18.907161953851066</v>
      </c>
      <c r="G21" s="23">
        <v>11.762292091176556</v>
      </c>
      <c r="H21" s="23">
        <v>85.960662409428323</v>
      </c>
      <c r="I21" s="23">
        <v>63.040100826498161</v>
      </c>
      <c r="J21" s="23">
        <v>2.4300718007744941</v>
      </c>
      <c r="K21" s="23">
        <v>3494.7428561414054</v>
      </c>
      <c r="L21" s="23">
        <v>25.352314324570084</v>
      </c>
      <c r="M21" s="23">
        <v>13.973674722983159</v>
      </c>
      <c r="N21" s="24">
        <v>270.96891912085687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4.3412974861350015</v>
      </c>
      <c r="G22" s="23">
        <v>0.98181017890612166</v>
      </c>
      <c r="H22" s="23">
        <v>2.2948666343978621</v>
      </c>
      <c r="I22" s="23">
        <v>4.4576561825306822</v>
      </c>
      <c r="J22" s="23">
        <v>1.2290041713529343</v>
      </c>
      <c r="K22" s="23">
        <v>207.96707081324712</v>
      </c>
      <c r="L22" s="23">
        <v>3.7376328371304575</v>
      </c>
      <c r="M22" s="23">
        <v>1.783792652123328</v>
      </c>
      <c r="N22" s="24">
        <v>71.944778626986718</v>
      </c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197.61545210908247</v>
      </c>
      <c r="G24" s="23">
        <v>145.48326234114649</v>
      </c>
      <c r="H24" s="23">
        <v>956.66787479459686</v>
      </c>
      <c r="I24" s="23">
        <v>683.09546128174156</v>
      </c>
      <c r="J24" s="23">
        <v>29.136400753669793</v>
      </c>
      <c r="K24" s="23">
        <v>35866.737556528162</v>
      </c>
      <c r="L24" s="23">
        <v>277.99635402927726</v>
      </c>
      <c r="M24" s="23">
        <v>160.91931195577789</v>
      </c>
      <c r="N24" s="24">
        <v>2968.8841644567765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16.686289080199998</v>
      </c>
      <c r="G26" s="17">
        <f t="shared" si="3"/>
        <v>10.0194320802</v>
      </c>
      <c r="H26" s="17">
        <f t="shared" si="3"/>
        <v>195.03536304286473</v>
      </c>
      <c r="I26" s="17">
        <f t="shared" si="3"/>
        <v>111.63373875130983</v>
      </c>
      <c r="J26" s="17">
        <f t="shared" si="3"/>
        <v>28.264690080199998</v>
      </c>
      <c r="K26" s="17">
        <f t="shared" si="3"/>
        <v>246.24389375130983</v>
      </c>
      <c r="L26" s="17">
        <f t="shared" si="3"/>
        <v>405.5511257941746</v>
      </c>
      <c r="M26" s="17">
        <f t="shared" si="3"/>
        <v>3.3179600000000002</v>
      </c>
      <c r="N26" s="19">
        <f t="shared" si="3"/>
        <v>649.16955083703931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7.3003699999999991</v>
      </c>
      <c r="G29" s="23">
        <v>1.8583149999999999</v>
      </c>
      <c r="H29" s="23">
        <v>38.173699999999997</v>
      </c>
      <c r="I29" s="23">
        <v>18.58315</v>
      </c>
      <c r="J29" s="23">
        <v>14.997264999999999</v>
      </c>
      <c r="K29" s="23">
        <v>149.47980000000001</v>
      </c>
      <c r="L29" s="23">
        <v>172.54249999999999</v>
      </c>
      <c r="M29" s="23">
        <v>3.3179600000000002</v>
      </c>
      <c r="N29" s="24">
        <v>252.16925000000001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9.3859190802000008</v>
      </c>
      <c r="G32" s="23">
        <v>8.1611170802000004</v>
      </c>
      <c r="H32" s="23">
        <v>156.86166304286473</v>
      </c>
      <c r="I32" s="23">
        <v>93.050588751309832</v>
      </c>
      <c r="J32" s="23">
        <v>13.267425080199999</v>
      </c>
      <c r="K32" s="23">
        <v>96.764093751309829</v>
      </c>
      <c r="L32" s="23">
        <v>233.00862579417458</v>
      </c>
      <c r="M32" s="23"/>
      <c r="N32" s="24">
        <v>397.00030083703933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3.0942780000000005</v>
      </c>
      <c r="G35" s="17">
        <f t="shared" si="4"/>
        <v>0.73217500000000035</v>
      </c>
      <c r="H35" s="17">
        <f t="shared" si="4"/>
        <v>11.501272000000002</v>
      </c>
      <c r="I35" s="17">
        <f t="shared" si="4"/>
        <v>7.741969000000001</v>
      </c>
      <c r="J35" s="17">
        <f t="shared" si="4"/>
        <v>6.7422379999999995</v>
      </c>
      <c r="K35" s="17">
        <f t="shared" si="4"/>
        <v>12.205059999999994</v>
      </c>
      <c r="L35" s="17">
        <f t="shared" si="4"/>
        <v>70.315838000000056</v>
      </c>
      <c r="M35" s="17">
        <f t="shared" si="4"/>
        <v>2.2418190000000009</v>
      </c>
      <c r="N35" s="19">
        <f t="shared" si="4"/>
        <v>241.58822800000004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2.8322810000000005</v>
      </c>
      <c r="G38" s="23">
        <v>0.7042280000000003</v>
      </c>
      <c r="H38" s="23">
        <v>10.960703000000002</v>
      </c>
      <c r="I38" s="23">
        <v>7.0418900000000013</v>
      </c>
      <c r="J38" s="23">
        <v>6.2881979999999995</v>
      </c>
      <c r="K38" s="23">
        <v>12.097180999999994</v>
      </c>
      <c r="L38" s="23">
        <v>69.905855000000045</v>
      </c>
      <c r="M38" s="23">
        <v>1.3974360000000008</v>
      </c>
      <c r="N38" s="24">
        <v>104.60205100000005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8.8999999999999968E-5</v>
      </c>
      <c r="G39" s="23">
        <v>0</v>
      </c>
      <c r="H39" s="23">
        <v>0</v>
      </c>
      <c r="I39" s="23">
        <v>0</v>
      </c>
      <c r="J39" s="23">
        <v>7.1999999999999975E-5</v>
      </c>
      <c r="K39" s="23">
        <v>0</v>
      </c>
      <c r="L39" s="23">
        <v>0</v>
      </c>
      <c r="M39" s="23">
        <v>1.9999999999999999E-6</v>
      </c>
      <c r="N39" s="24">
        <v>0</v>
      </c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0.21213900000000005</v>
      </c>
      <c r="G40" s="23">
        <v>2.6293999999999998E-2</v>
      </c>
      <c r="H40" s="23">
        <v>0.50893699999999997</v>
      </c>
      <c r="I40" s="23">
        <v>0.65298899999999993</v>
      </c>
      <c r="J40" s="23">
        <v>0.40308099999999969</v>
      </c>
      <c r="K40" s="23">
        <v>0.10613800000000001</v>
      </c>
      <c r="L40" s="23">
        <v>0.38594599999999996</v>
      </c>
      <c r="M40" s="23">
        <v>0.80616700000000019</v>
      </c>
      <c r="N40" s="24">
        <v>127.88663199999999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4.9769000000000001E-2</v>
      </c>
      <c r="G41" s="23">
        <v>1.653E-3</v>
      </c>
      <c r="H41" s="23">
        <v>3.1632E-2</v>
      </c>
      <c r="I41" s="23">
        <v>4.709E-2</v>
      </c>
      <c r="J41" s="23">
        <v>5.0887000000000002E-2</v>
      </c>
      <c r="K41" s="23">
        <v>1.7409999999999999E-3</v>
      </c>
      <c r="L41" s="23">
        <v>2.4037000000000003E-2</v>
      </c>
      <c r="M41" s="23">
        <v>3.8213999999999998E-2</v>
      </c>
      <c r="N41" s="24">
        <v>9.0995449999999991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3975.4299954908629</v>
      </c>
      <c r="G43" s="27">
        <f t="shared" si="5"/>
        <v>2330.5788185127258</v>
      </c>
      <c r="H43" s="27">
        <f t="shared" si="5"/>
        <v>8998.8972330493161</v>
      </c>
      <c r="I43" s="27">
        <f t="shared" si="5"/>
        <v>7825.2013064455023</v>
      </c>
      <c r="J43" s="27">
        <f t="shared" si="5"/>
        <v>3234.9232242574717</v>
      </c>
      <c r="K43" s="27">
        <f t="shared" si="5"/>
        <v>131725.90602497465</v>
      </c>
      <c r="L43" s="27">
        <f t="shared" si="5"/>
        <v>4383.4454157598157</v>
      </c>
      <c r="M43" s="27">
        <f t="shared" si="5"/>
        <v>2532.555156388551</v>
      </c>
      <c r="N43" s="28">
        <f t="shared" si="5"/>
        <v>22908.140613581512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46.281074000000004</v>
      </c>
      <c r="G48" s="17">
        <f t="shared" si="7"/>
        <v>12.884499999999999</v>
      </c>
      <c r="H48" s="17">
        <f t="shared" si="7"/>
        <v>800.60553300000015</v>
      </c>
      <c r="I48" s="17">
        <f t="shared" si="7"/>
        <v>128.81897099999992</v>
      </c>
      <c r="J48" s="17">
        <f t="shared" si="7"/>
        <v>16.211399</v>
      </c>
      <c r="K48" s="17">
        <f t="shared" si="7"/>
        <v>7848.3747089999961</v>
      </c>
      <c r="L48" s="17">
        <f t="shared" si="7"/>
        <v>504.15948000000003</v>
      </c>
      <c r="M48" s="17">
        <f t="shared" si="7"/>
        <v>6.4218530000000005</v>
      </c>
      <c r="N48" s="19">
        <f t="shared" si="7"/>
        <v>368.27030500000001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46.269997000000004</v>
      </c>
      <c r="G51" s="23">
        <v>12.883668999999999</v>
      </c>
      <c r="H51" s="23">
        <v>800.56864300000018</v>
      </c>
      <c r="I51" s="23">
        <v>128.78446499999993</v>
      </c>
      <c r="J51" s="23">
        <v>16.183437999999999</v>
      </c>
      <c r="K51" s="23">
        <v>7848.3721849999965</v>
      </c>
      <c r="L51" s="23">
        <v>504.14719300000002</v>
      </c>
      <c r="M51" s="23">
        <v>6.4015010000000006</v>
      </c>
      <c r="N51" s="24">
        <v>364.34780900000004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5.8379999999999994E-3</v>
      </c>
      <c r="G52" s="23">
        <v>1.0899999999999993E-4</v>
      </c>
      <c r="H52" s="23">
        <v>2.2485999999999996E-2</v>
      </c>
      <c r="I52" s="23">
        <v>1.4602999999999998E-2</v>
      </c>
      <c r="J52" s="23">
        <v>1.8161999999999998E-2</v>
      </c>
      <c r="K52" s="23">
        <v>5.71E-4</v>
      </c>
      <c r="L52" s="23">
        <v>1.4159999999999999E-3</v>
      </c>
      <c r="M52" s="23">
        <v>7.3500000000000019E-4</v>
      </c>
      <c r="N52" s="24">
        <v>4.7239999999999997E-2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5.2390000000000015E-3</v>
      </c>
      <c r="G53" s="23">
        <v>7.2200000000000009E-4</v>
      </c>
      <c r="H53" s="23">
        <v>1.4403999999999998E-2</v>
      </c>
      <c r="I53" s="23">
        <v>1.9903000000000001E-2</v>
      </c>
      <c r="J53" s="23">
        <v>9.7989999999999987E-3</v>
      </c>
      <c r="K53" s="23">
        <v>1.9529999999999999E-3</v>
      </c>
      <c r="L53" s="23">
        <v>1.0870999999999997E-2</v>
      </c>
      <c r="M53" s="23">
        <v>1.9616999999999999E-2</v>
      </c>
      <c r="N53" s="24">
        <v>3.8752560000000003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122.78550200000001</v>
      </c>
      <c r="G56" s="17">
        <f t="shared" si="8"/>
        <v>1197.1478709999997</v>
      </c>
      <c r="H56" s="17">
        <f t="shared" si="8"/>
        <v>2307.3403369999996</v>
      </c>
      <c r="I56" s="17">
        <f t="shared" si="8"/>
        <v>1081.824163</v>
      </c>
      <c r="J56" s="17">
        <f t="shared" si="8"/>
        <v>178.653267</v>
      </c>
      <c r="K56" s="17">
        <f t="shared" si="8"/>
        <v>540.22711699999991</v>
      </c>
      <c r="L56" s="17">
        <f t="shared" si="8"/>
        <v>6014.5234660000015</v>
      </c>
      <c r="M56" s="17">
        <f t="shared" si="8"/>
        <v>81.846855999999988</v>
      </c>
      <c r="N56" s="19">
        <f t="shared" si="8"/>
        <v>50483.132742000002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111.09746800000001</v>
      </c>
      <c r="G58" s="23">
        <v>397.43986600000005</v>
      </c>
      <c r="H58" s="23">
        <v>892.47233899999969</v>
      </c>
      <c r="I58" s="23">
        <v>712.72817399999997</v>
      </c>
      <c r="J58" s="23">
        <v>144.20429899999999</v>
      </c>
      <c r="K58" s="23">
        <v>417.19513699999987</v>
      </c>
      <c r="L58" s="23">
        <v>4353.5914730000013</v>
      </c>
      <c r="M58" s="23">
        <v>51.088850999999984</v>
      </c>
      <c r="N58" s="24">
        <v>18986.940736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11.688034</v>
      </c>
      <c r="G61" s="23">
        <v>799.70800499999973</v>
      </c>
      <c r="H61" s="23">
        <v>1414.8679980000002</v>
      </c>
      <c r="I61" s="23">
        <v>369.09598900000009</v>
      </c>
      <c r="J61" s="23">
        <v>34.448968000000001</v>
      </c>
      <c r="K61" s="23">
        <v>123.03197999999999</v>
      </c>
      <c r="L61" s="23">
        <v>1660.9319930000004</v>
      </c>
      <c r="M61" s="23">
        <v>30.758005000000004</v>
      </c>
      <c r="N61" s="24">
        <v>31496.192006000005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4.8896300000000004</v>
      </c>
      <c r="G63" s="17">
        <f t="shared" si="9"/>
        <v>1.2686299999999997</v>
      </c>
      <c r="H63" s="17">
        <f t="shared" si="9"/>
        <v>58.47101099999999</v>
      </c>
      <c r="I63" s="17">
        <f t="shared" si="9"/>
        <v>21.412536000000003</v>
      </c>
      <c r="J63" s="17">
        <f t="shared" si="9"/>
        <v>3.0028590000000004</v>
      </c>
      <c r="K63" s="17">
        <f t="shared" si="9"/>
        <v>841.93411999999989</v>
      </c>
      <c r="L63" s="17">
        <f t="shared" si="9"/>
        <v>60.433954999999983</v>
      </c>
      <c r="M63" s="17">
        <f t="shared" si="9"/>
        <v>5.306042999999999</v>
      </c>
      <c r="N63" s="19">
        <f t="shared" si="9"/>
        <v>945.08309200000008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1.3062579999999995</v>
      </c>
      <c r="G65" s="23">
        <v>0.30852199999999991</v>
      </c>
      <c r="H65" s="23">
        <v>1.1664530000000002</v>
      </c>
      <c r="I65" s="23">
        <v>0.77410200000000007</v>
      </c>
      <c r="J65" s="23">
        <v>0.87862900000000022</v>
      </c>
      <c r="K65" s="23">
        <v>161.390488</v>
      </c>
      <c r="L65" s="23">
        <v>14.733935999999996</v>
      </c>
      <c r="M65" s="23">
        <v>1.6019070000000002</v>
      </c>
      <c r="N65" s="24">
        <v>14.063438000000003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3.5833720000000007</v>
      </c>
      <c r="G67" s="23">
        <v>0.96010799999999985</v>
      </c>
      <c r="H67" s="23">
        <v>57.304557999999993</v>
      </c>
      <c r="I67" s="23">
        <v>20.638434000000004</v>
      </c>
      <c r="J67" s="23">
        <v>2.1242300000000003</v>
      </c>
      <c r="K67" s="23">
        <v>680.54363199999989</v>
      </c>
      <c r="L67" s="23">
        <v>45.700018999999983</v>
      </c>
      <c r="M67" s="23">
        <v>3.7041359999999988</v>
      </c>
      <c r="N67" s="24">
        <v>931.01965400000006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173.95620600000001</v>
      </c>
      <c r="G70" s="27">
        <f t="shared" si="10"/>
        <v>1211.3010009999996</v>
      </c>
      <c r="H70" s="27">
        <f t="shared" si="10"/>
        <v>3166.4168810000001</v>
      </c>
      <c r="I70" s="27">
        <f t="shared" si="10"/>
        <v>1232.05567</v>
      </c>
      <c r="J70" s="27">
        <f t="shared" si="10"/>
        <v>197.867525</v>
      </c>
      <c r="K70" s="27">
        <f t="shared" si="10"/>
        <v>9230.5359459999963</v>
      </c>
      <c r="L70" s="27">
        <f t="shared" si="10"/>
        <v>6579.1169010000021</v>
      </c>
      <c r="M70" s="27">
        <f t="shared" si="10"/>
        <v>93.574751999999989</v>
      </c>
      <c r="N70" s="28">
        <f t="shared" si="10"/>
        <v>51796.486139000001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528.6422443764053</v>
      </c>
      <c r="G75" s="17">
        <f t="shared" si="12"/>
        <v>984.04411215721279</v>
      </c>
      <c r="H75" s="17">
        <f t="shared" si="12"/>
        <v>3668.3564037834299</v>
      </c>
      <c r="I75" s="17">
        <f t="shared" si="12"/>
        <v>1783.8798682680747</v>
      </c>
      <c r="J75" s="17">
        <f t="shared" si="12"/>
        <v>833.51193491857987</v>
      </c>
      <c r="K75" s="17">
        <f t="shared" si="12"/>
        <v>25145.72022865028</v>
      </c>
      <c r="L75" s="17">
        <f t="shared" si="12"/>
        <v>11019.658995848869</v>
      </c>
      <c r="M75" s="17">
        <f t="shared" si="12"/>
        <v>308.05085448514939</v>
      </c>
      <c r="N75" s="19">
        <f t="shared" si="12"/>
        <v>30134.043243664579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253.83548419495338</v>
      </c>
      <c r="G77" s="39">
        <v>49.106752272395504</v>
      </c>
      <c r="H77" s="39">
        <v>209.56651871679469</v>
      </c>
      <c r="I77" s="39">
        <v>461.7796763032004</v>
      </c>
      <c r="J77" s="39">
        <v>40.354410033003106</v>
      </c>
      <c r="K77" s="39">
        <v>3143.9067763791704</v>
      </c>
      <c r="L77" s="39">
        <v>441.63781173948666</v>
      </c>
      <c r="M77" s="39">
        <v>217.53722172762409</v>
      </c>
      <c r="N77" s="40">
        <v>4072.8508810652602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265.81384916985195</v>
      </c>
      <c r="G78" s="39">
        <v>933.06151556784732</v>
      </c>
      <c r="H78" s="39">
        <v>3335.1801099996865</v>
      </c>
      <c r="I78" s="39">
        <v>1285.0273453101795</v>
      </c>
      <c r="J78" s="39">
        <v>789.13523649657679</v>
      </c>
      <c r="K78" s="39">
        <v>20461.373000159128</v>
      </c>
      <c r="L78" s="39">
        <v>10479.122249388563</v>
      </c>
      <c r="M78" s="39">
        <v>87.59704881284533</v>
      </c>
      <c r="N78" s="40">
        <v>25812.2690474435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6.5988834655999993</v>
      </c>
      <c r="G79" s="39">
        <v>1.2445642259699996</v>
      </c>
      <c r="H79" s="39">
        <v>82.651240246948802</v>
      </c>
      <c r="I79" s="39">
        <v>24.795062924694886</v>
      </c>
      <c r="J79" s="39">
        <v>2.8873753880000002</v>
      </c>
      <c r="K79" s="39">
        <v>1032.8535340209787</v>
      </c>
      <c r="L79" s="39">
        <v>66.133236355819989</v>
      </c>
      <c r="M79" s="39">
        <v>1.05251294268</v>
      </c>
      <c r="N79" s="40">
        <v>148.77738235581998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2.3940275460000002</v>
      </c>
      <c r="G80" s="39">
        <v>0.63128009099999982</v>
      </c>
      <c r="H80" s="39">
        <v>40.958534819999997</v>
      </c>
      <c r="I80" s="39">
        <v>12.277783729999998</v>
      </c>
      <c r="J80" s="39">
        <v>1.1349130009999999</v>
      </c>
      <c r="K80" s="39">
        <v>507.58691809100003</v>
      </c>
      <c r="L80" s="39">
        <v>32.765698364999999</v>
      </c>
      <c r="M80" s="39">
        <v>1.8640710020000002</v>
      </c>
      <c r="N80" s="40">
        <v>100.1459328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5.182741801103667</v>
      </c>
      <c r="G83" s="17">
        <f t="shared" si="13"/>
        <v>1.5626357187724762</v>
      </c>
      <c r="H83" s="17">
        <f t="shared" si="13"/>
        <v>3.320600903431191</v>
      </c>
      <c r="I83" s="17">
        <f t="shared" si="13"/>
        <v>6.9146630571623806</v>
      </c>
      <c r="J83" s="17">
        <f t="shared" si="13"/>
        <v>0.44404898401623816</v>
      </c>
      <c r="K83" s="17">
        <f t="shared" si="13"/>
        <v>332.06009031262181</v>
      </c>
      <c r="L83" s="17">
        <f t="shared" si="13"/>
        <v>5.9380157332761438</v>
      </c>
      <c r="M83" s="17">
        <f t="shared" si="13"/>
        <v>2.6825246513449525</v>
      </c>
      <c r="N83" s="19">
        <f t="shared" si="13"/>
        <v>114.33284678272929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5.182741801103667</v>
      </c>
      <c r="G86" s="39">
        <v>1.5626357187724762</v>
      </c>
      <c r="H86" s="39">
        <v>3.320600903431191</v>
      </c>
      <c r="I86" s="39">
        <v>6.9146630571623806</v>
      </c>
      <c r="J86" s="39">
        <v>0.44404898401623816</v>
      </c>
      <c r="K86" s="39">
        <v>332.06009031262181</v>
      </c>
      <c r="L86" s="39">
        <v>5.9380157332761438</v>
      </c>
      <c r="M86" s="39">
        <v>2.6825246513449525</v>
      </c>
      <c r="N86" s="40">
        <v>114.33284678272929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2616.6460298345805</v>
      </c>
      <c r="G88" s="17">
        <f t="shared" si="14"/>
        <v>9241.1731809624471</v>
      </c>
      <c r="H88" s="17">
        <f t="shared" si="14"/>
        <v>3218.3117105286242</v>
      </c>
      <c r="I88" s="17">
        <f t="shared" si="14"/>
        <v>2489.7321358493041</v>
      </c>
      <c r="J88" s="17">
        <f t="shared" si="14"/>
        <v>869.84638420247859</v>
      </c>
      <c r="K88" s="17">
        <f t="shared" si="14"/>
        <v>15633.123805368799</v>
      </c>
      <c r="L88" s="17">
        <f t="shared" si="14"/>
        <v>12522.049617381883</v>
      </c>
      <c r="M88" s="17">
        <f t="shared" si="14"/>
        <v>559.59640452218662</v>
      </c>
      <c r="N88" s="19">
        <f t="shared" si="14"/>
        <v>11218.00998270478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0.95744358394477835</v>
      </c>
      <c r="G90" s="39">
        <v>0.95744358394477835</v>
      </c>
      <c r="H90" s="39">
        <v>1.9148871678895567</v>
      </c>
      <c r="I90" s="39">
        <v>0.95744358394477835</v>
      </c>
      <c r="J90" s="39">
        <v>0.32701297601634616</v>
      </c>
      <c r="K90" s="39">
        <v>47.86732319864285</v>
      </c>
      <c r="L90" s="39">
        <v>1.9148871678895567</v>
      </c>
      <c r="M90" s="39">
        <v>0.95744358394477835</v>
      </c>
      <c r="N90" s="40">
        <v>0.19181245045360379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127.889073</v>
      </c>
      <c r="G91" s="39">
        <v>59.686059</v>
      </c>
      <c r="H91" s="39">
        <v>468.93539399999997</v>
      </c>
      <c r="I91" s="39"/>
      <c r="J91" s="39"/>
      <c r="K91" s="39">
        <v>213.14497500000002</v>
      </c>
      <c r="L91" s="39">
        <v>3069.3573860000006</v>
      </c>
      <c r="M91" s="39"/>
      <c r="N91" s="40">
        <v>2131.4970230000004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2226.3255679999997</v>
      </c>
      <c r="G99" s="39">
        <v>8922.224843</v>
      </c>
      <c r="H99" s="39">
        <v>2230.4744509999996</v>
      </c>
      <c r="I99" s="39">
        <v>2225.7908349999998</v>
      </c>
      <c r="J99" s="39">
        <v>779.13438100000019</v>
      </c>
      <c r="K99" s="39">
        <v>2230.7418159999997</v>
      </c>
      <c r="L99" s="39">
        <v>8931.5020559999994</v>
      </c>
      <c r="M99" s="39">
        <v>299.35467299999999</v>
      </c>
      <c r="N99" s="40">
        <v>8934.9361680000002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230.58250600000002</v>
      </c>
      <c r="G107" s="39">
        <v>230.58250600000002</v>
      </c>
      <c r="H107" s="39">
        <v>461.35036000000002</v>
      </c>
      <c r="I107" s="39">
        <v>230.58250600000002</v>
      </c>
      <c r="J107" s="39">
        <v>78.672249999999977</v>
      </c>
      <c r="K107" s="39">
        <v>11532.832277000001</v>
      </c>
      <c r="L107" s="39">
        <v>461.35036000000002</v>
      </c>
      <c r="M107" s="39">
        <v>230.58250600000002</v>
      </c>
      <c r="N107" s="40">
        <v>46.15357199999999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22.326591000000001</v>
      </c>
      <c r="G108" s="39">
        <v>22.326591000000001</v>
      </c>
      <c r="H108" s="39">
        <v>44.671126999999998</v>
      </c>
      <c r="I108" s="39">
        <v>22.326591000000001</v>
      </c>
      <c r="J108" s="39">
        <v>9.9301340000000007</v>
      </c>
      <c r="K108" s="39">
        <v>1116.6884710000002</v>
      </c>
      <c r="L108" s="39">
        <v>44.671126999999998</v>
      </c>
      <c r="M108" s="39">
        <v>22.326591000000001</v>
      </c>
      <c r="N108" s="40">
        <v>4.4689099999999993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4.0295899999999998</v>
      </c>
      <c r="G109" s="39">
        <v>4.0295899999999998</v>
      </c>
      <c r="H109" s="39">
        <v>8.0624179999999992</v>
      </c>
      <c r="I109" s="39">
        <v>4.0295899999999998</v>
      </c>
      <c r="J109" s="39">
        <v>1.390871</v>
      </c>
      <c r="K109" s="39">
        <v>201.54426699999993</v>
      </c>
      <c r="L109" s="39">
        <v>8.0624179999999992</v>
      </c>
      <c r="M109" s="39">
        <v>4.0295899999999998</v>
      </c>
      <c r="N109" s="40">
        <v>0.80656599999999989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4.5352582506358425</v>
      </c>
      <c r="G114" s="39">
        <v>1.3661483785018416</v>
      </c>
      <c r="H114" s="39">
        <v>2.9030733607350774</v>
      </c>
      <c r="I114" s="39">
        <v>6.0451702653590083</v>
      </c>
      <c r="J114" s="39">
        <v>0.39173522646216657</v>
      </c>
      <c r="K114" s="39">
        <v>290.30467617015802</v>
      </c>
      <c r="L114" s="39">
        <v>5.1913832139938849</v>
      </c>
      <c r="M114" s="39">
        <v>2.3456009382418435</v>
      </c>
      <c r="N114" s="40">
        <v>99.955931254327609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3150.4710160120894</v>
      </c>
      <c r="G116" s="42">
        <f t="shared" si="15"/>
        <v>10226.779928838432</v>
      </c>
      <c r="H116" s="42">
        <f t="shared" si="15"/>
        <v>6889.9887152154852</v>
      </c>
      <c r="I116" s="42">
        <f t="shared" si="15"/>
        <v>4280.5266671745412</v>
      </c>
      <c r="J116" s="42">
        <f t="shared" si="15"/>
        <v>1703.8023681050747</v>
      </c>
      <c r="K116" s="42">
        <f t="shared" si="15"/>
        <v>41110.904124331704</v>
      </c>
      <c r="L116" s="42">
        <f t="shared" si="15"/>
        <v>23547.64662896403</v>
      </c>
      <c r="M116" s="42">
        <f t="shared" si="15"/>
        <v>870.32978365868098</v>
      </c>
      <c r="N116" s="43">
        <f t="shared" si="15"/>
        <v>41466.386073152084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8.3971020000000007E-2</v>
      </c>
      <c r="G121" s="17">
        <f t="shared" si="17"/>
        <v>0.29389856999999997</v>
      </c>
      <c r="H121" s="17">
        <f t="shared" si="17"/>
        <v>1.46949285</v>
      </c>
      <c r="I121" s="17">
        <f t="shared" si="17"/>
        <v>0.62978265000000011</v>
      </c>
      <c r="J121" s="17">
        <f t="shared" si="17"/>
        <v>0.33588408000000003</v>
      </c>
      <c r="K121" s="17">
        <f t="shared" si="17"/>
        <v>2.7710436600000001</v>
      </c>
      <c r="L121" s="17">
        <f t="shared" si="17"/>
        <v>1.42750734</v>
      </c>
      <c r="M121" s="17">
        <f t="shared" si="17"/>
        <v>8.3971020000000007E-2</v>
      </c>
      <c r="N121" s="19">
        <f t="shared" si="17"/>
        <v>0.54581162999999999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8.3971020000000007E-2</v>
      </c>
      <c r="G123" s="102">
        <v>0.29389856999999997</v>
      </c>
      <c r="H123" s="102">
        <v>1.46949285</v>
      </c>
      <c r="I123" s="102">
        <v>0.62978265000000011</v>
      </c>
      <c r="J123" s="102">
        <v>0.33588408000000003</v>
      </c>
      <c r="K123" s="102">
        <v>2.7710436600000001</v>
      </c>
      <c r="L123" s="102">
        <v>1.42750734</v>
      </c>
      <c r="M123" s="102">
        <v>8.3971020000000007E-2</v>
      </c>
      <c r="N123" s="103">
        <v>0.54581162999999999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150.85999650858383</v>
      </c>
      <c r="G128" s="17">
        <f t="shared" si="18"/>
        <v>1041.0226245630972</v>
      </c>
      <c r="H128" s="17">
        <f t="shared" si="18"/>
        <v>1408.8107452629451</v>
      </c>
      <c r="I128" s="17">
        <f t="shared" si="18"/>
        <v>971.98924254245344</v>
      </c>
      <c r="J128" s="17">
        <f t="shared" si="18"/>
        <v>843.45164452730921</v>
      </c>
      <c r="K128" s="17">
        <f t="shared" si="18"/>
        <v>3752.6445069469778</v>
      </c>
      <c r="L128" s="17">
        <f t="shared" si="18"/>
        <v>35118.144768591672</v>
      </c>
      <c r="M128" s="17">
        <f t="shared" si="18"/>
        <v>152.62006600000001</v>
      </c>
      <c r="N128" s="19">
        <f t="shared" si="18"/>
        <v>18554.032872563679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3.2877627500000002</v>
      </c>
      <c r="I130" s="39"/>
      <c r="J130" s="39"/>
      <c r="K130" s="39"/>
      <c r="L130" s="39"/>
      <c r="M130" s="39"/>
      <c r="N130" s="40">
        <v>6.6294232500000003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0.37728261000000002</v>
      </c>
      <c r="G131" s="39">
        <v>4.3657177500000003E-3</v>
      </c>
      <c r="H131" s="39">
        <v>25.278044869999999</v>
      </c>
      <c r="I131" s="39">
        <v>0.64676876000000005</v>
      </c>
      <c r="J131" s="39">
        <v>0.10779912</v>
      </c>
      <c r="K131" s="39"/>
      <c r="L131" s="39">
        <v>0.75457384000000005</v>
      </c>
      <c r="M131" s="39"/>
      <c r="N131" s="40">
        <v>45.597500340000003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3.7839999999999998</v>
      </c>
      <c r="G134" s="39">
        <v>14.356</v>
      </c>
      <c r="H134" s="39">
        <v>98.488</v>
      </c>
      <c r="I134" s="39">
        <v>20.439999999999998</v>
      </c>
      <c r="J134" s="39">
        <v>13.467000000000001</v>
      </c>
      <c r="K134" s="39">
        <v>57.244</v>
      </c>
      <c r="L134" s="39">
        <v>35.832999999999998</v>
      </c>
      <c r="M134" s="39">
        <v>16.963505999999999</v>
      </c>
      <c r="N134" s="40">
        <v>156.095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60.562890000000003</v>
      </c>
      <c r="G135" s="39">
        <v>912.18180100000006</v>
      </c>
      <c r="H135" s="39">
        <v>785.07450200000017</v>
      </c>
      <c r="I135" s="39">
        <v>149.53799900000001</v>
      </c>
      <c r="J135" s="39">
        <v>568.24439999999993</v>
      </c>
      <c r="K135" s="39">
        <v>3028.1445020000001</v>
      </c>
      <c r="L135" s="39">
        <v>11215.35</v>
      </c>
      <c r="M135" s="39"/>
      <c r="N135" s="40">
        <v>17196.87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1.4246541135838471</v>
      </c>
      <c r="G136" s="39">
        <v>1.4246541135838471</v>
      </c>
      <c r="H136" s="39">
        <v>2.8493082633650224</v>
      </c>
      <c r="I136" s="39">
        <v>1.4246541135838471</v>
      </c>
      <c r="J136" s="39">
        <v>0.48411747254598381</v>
      </c>
      <c r="K136" s="39">
        <v>71.225480909687562</v>
      </c>
      <c r="L136" s="39">
        <v>2.8493082633650224</v>
      </c>
      <c r="M136" s="39"/>
      <c r="N136" s="40">
        <v>0.28541252951965862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84.71116978500001</v>
      </c>
      <c r="G137" s="39">
        <v>113.05580373176331</v>
      </c>
      <c r="H137" s="39">
        <v>493.83312737957976</v>
      </c>
      <c r="I137" s="39">
        <v>799.93982066886963</v>
      </c>
      <c r="J137" s="39">
        <v>261.1483279347633</v>
      </c>
      <c r="K137" s="39">
        <v>596.03052403728987</v>
      </c>
      <c r="L137" s="39">
        <v>23863.357886488306</v>
      </c>
      <c r="M137" s="39">
        <v>135.65656000000001</v>
      </c>
      <c r="N137" s="40">
        <v>1148.5555364441595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681.76199299999996</v>
      </c>
      <c r="G140" s="17">
        <f t="shared" si="19"/>
        <v>181.72717700000001</v>
      </c>
      <c r="H140" s="17">
        <f t="shared" si="19"/>
        <v>3139.2160749999998</v>
      </c>
      <c r="I140" s="17">
        <f t="shared" si="19"/>
        <v>5915.6940269999996</v>
      </c>
      <c r="J140" s="17">
        <f t="shared" si="19"/>
        <v>221.25714000000002</v>
      </c>
      <c r="K140" s="17">
        <f t="shared" si="19"/>
        <v>134.37458599999999</v>
      </c>
      <c r="L140" s="17">
        <f t="shared" si="19"/>
        <v>3020.0237219999999</v>
      </c>
      <c r="M140" s="17">
        <f t="shared" si="19"/>
        <v>0</v>
      </c>
      <c r="N140" s="19">
        <f t="shared" si="19"/>
        <v>3452.2388299999998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2.5591930000000001</v>
      </c>
      <c r="G142" s="39">
        <v>1.096797</v>
      </c>
      <c r="H142" s="39">
        <v>0.70307499999999989</v>
      </c>
      <c r="I142" s="39">
        <v>1.3780270000000001</v>
      </c>
      <c r="J142" s="39"/>
      <c r="K142" s="39">
        <v>0.337476</v>
      </c>
      <c r="L142" s="39">
        <v>36.109932000000001</v>
      </c>
      <c r="M142" s="39"/>
      <c r="N142" s="40">
        <v>174.64383000000001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679.20279999999991</v>
      </c>
      <c r="G149" s="39">
        <v>180.63038</v>
      </c>
      <c r="H149" s="39">
        <v>3138.5129999999999</v>
      </c>
      <c r="I149" s="39">
        <v>5914.3159999999998</v>
      </c>
      <c r="J149" s="39">
        <v>221.25714000000002</v>
      </c>
      <c r="K149" s="39">
        <v>134.03710999999998</v>
      </c>
      <c r="L149" s="39">
        <v>2983.9137900000001</v>
      </c>
      <c r="M149" s="39"/>
      <c r="N149" s="40">
        <v>3277.5949999999998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1659.4371999999998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1659.4371999999998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573.1823290000001</v>
      </c>
      <c r="G204" s="17">
        <f t="shared" ref="G204:R204" si="24">SUM(G205:G226)</f>
        <v>260.90910400000001</v>
      </c>
      <c r="H204" s="17">
        <f t="shared" si="24"/>
        <v>720.61710199999993</v>
      </c>
      <c r="I204" s="17">
        <f t="shared" si="24"/>
        <v>9.7215060000000015</v>
      </c>
      <c r="J204" s="17">
        <f t="shared" si="24"/>
        <v>1.8782249999999998</v>
      </c>
      <c r="K204" s="17">
        <f t="shared" si="24"/>
        <v>900.11910499999976</v>
      </c>
      <c r="L204" s="17">
        <f t="shared" si="24"/>
        <v>5750.2842049999999</v>
      </c>
      <c r="M204" s="17">
        <f t="shared" si="24"/>
        <v>2796.5754120000001</v>
      </c>
      <c r="N204" s="19">
        <f t="shared" si="24"/>
        <v>264.54869000000002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573.1823290000001</v>
      </c>
      <c r="G216" s="39">
        <v>258.79950400000001</v>
      </c>
      <c r="H216" s="39">
        <v>720.61710199999993</v>
      </c>
      <c r="I216" s="39">
        <v>9.7215060000000015</v>
      </c>
      <c r="J216" s="39">
        <v>1.8782249999999998</v>
      </c>
      <c r="K216" s="39">
        <v>900.11910499999976</v>
      </c>
      <c r="L216" s="39">
        <v>5477.8074550000001</v>
      </c>
      <c r="M216" s="39">
        <v>2796.5754120000001</v>
      </c>
      <c r="N216" s="40">
        <v>264.54869000000002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2.1095999999999999</v>
      </c>
      <c r="H218" s="39"/>
      <c r="I218" s="39"/>
      <c r="J218" s="39"/>
      <c r="K218" s="39"/>
      <c r="L218" s="39">
        <v>272.47674999999998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1405.888289528584</v>
      </c>
      <c r="G238" s="42">
        <f t="shared" si="26"/>
        <v>1483.9528041330973</v>
      </c>
      <c r="H238" s="42">
        <f t="shared" si="26"/>
        <v>5270.1134151129454</v>
      </c>
      <c r="I238" s="42">
        <f t="shared" si="26"/>
        <v>6898.034558192453</v>
      </c>
      <c r="J238" s="42">
        <f t="shared" si="26"/>
        <v>2726.360093607309</v>
      </c>
      <c r="K238" s="42">
        <f t="shared" si="26"/>
        <v>4789.909241606977</v>
      </c>
      <c r="L238" s="42">
        <f t="shared" si="26"/>
        <v>43889.880202931672</v>
      </c>
      <c r="M238" s="42">
        <f t="shared" si="26"/>
        <v>2949.2794490199999</v>
      </c>
      <c r="N238" s="43">
        <f t="shared" si="26"/>
        <v>22271.366204193677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219.46600299999997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219.46600299999997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2.5429999999999993E-3</v>
      </c>
      <c r="G336" s="17">
        <f t="shared" ref="G336:R336" si="42">SUM(G337:G339)</f>
        <v>107.408828</v>
      </c>
      <c r="H336" s="17">
        <f t="shared" si="42"/>
        <v>2.9830999999999996E-2</v>
      </c>
      <c r="I336" s="17">
        <f t="shared" si="42"/>
        <v>108.25508499999999</v>
      </c>
      <c r="J336" s="17">
        <f t="shared" si="42"/>
        <v>1.0499999999999994E-4</v>
      </c>
      <c r="K336" s="17">
        <f t="shared" si="42"/>
        <v>53.760372000000011</v>
      </c>
      <c r="L336" s="17">
        <f t="shared" si="42"/>
        <v>1.499298</v>
      </c>
      <c r="M336" s="17">
        <f t="shared" si="42"/>
        <v>0</v>
      </c>
      <c r="N336" s="19">
        <f t="shared" si="42"/>
        <v>54.200216000000012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2.5429999999999993E-3</v>
      </c>
      <c r="G337" s="23">
        <v>2.8300000000000001E-3</v>
      </c>
      <c r="H337" s="23">
        <v>2.9830999999999996E-2</v>
      </c>
      <c r="I337" s="23">
        <v>0.84908699999999993</v>
      </c>
      <c r="J337" s="23">
        <v>1.0499999999999994E-4</v>
      </c>
      <c r="K337" s="23">
        <v>5.7369000000000024E-2</v>
      </c>
      <c r="L337" s="23">
        <v>1.499298</v>
      </c>
      <c r="M337" s="23"/>
      <c r="N337" s="24">
        <v>0.49721299999999996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107.405998</v>
      </c>
      <c r="H338" s="23"/>
      <c r="I338" s="23">
        <v>107.405998</v>
      </c>
      <c r="J338" s="23"/>
      <c r="K338" s="23">
        <v>53.70300300000001</v>
      </c>
      <c r="L338" s="23"/>
      <c r="M338" s="23"/>
      <c r="N338" s="24">
        <v>53.70300300000001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2.5429999999999993E-3</v>
      </c>
      <c r="G341" s="27">
        <f t="shared" si="43"/>
        <v>107.408828</v>
      </c>
      <c r="H341" s="27">
        <f t="shared" si="43"/>
        <v>2.9830999999999996E-2</v>
      </c>
      <c r="I341" s="27">
        <f t="shared" si="43"/>
        <v>108.25508499999999</v>
      </c>
      <c r="J341" s="27">
        <f t="shared" si="43"/>
        <v>219.46610799999996</v>
      </c>
      <c r="K341" s="27">
        <f t="shared" si="43"/>
        <v>53.760372000000011</v>
      </c>
      <c r="L341" s="27">
        <f t="shared" si="43"/>
        <v>1.499298</v>
      </c>
      <c r="M341" s="27">
        <f t="shared" si="43"/>
        <v>0</v>
      </c>
      <c r="N341" s="28">
        <f t="shared" si="43"/>
        <v>54.200216000000012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2.6918710000000003</v>
      </c>
      <c r="G346" s="17">
        <f t="shared" si="45"/>
        <v>105.292694</v>
      </c>
      <c r="H346" s="17">
        <f t="shared" si="45"/>
        <v>507.81323399999997</v>
      </c>
      <c r="I346" s="17">
        <f t="shared" si="45"/>
        <v>17715.484720999997</v>
      </c>
      <c r="J346" s="17">
        <f t="shared" si="45"/>
        <v>83.814661000000001</v>
      </c>
      <c r="K346" s="17">
        <f t="shared" si="45"/>
        <v>743.36510999999996</v>
      </c>
      <c r="L346" s="17">
        <f t="shared" si="45"/>
        <v>971973.20623599994</v>
      </c>
      <c r="M346" s="17">
        <f t="shared" si="45"/>
        <v>104.95837299999999</v>
      </c>
      <c r="N346" s="19">
        <f t="shared" si="45"/>
        <v>10534.989174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0.94318300000000033</v>
      </c>
      <c r="G347" s="23">
        <v>45.770241999999996</v>
      </c>
      <c r="H347" s="23">
        <v>215.45432599999995</v>
      </c>
      <c r="I347" s="23">
        <v>7721.9869239999989</v>
      </c>
      <c r="J347" s="23">
        <v>29.421374999999994</v>
      </c>
      <c r="K347" s="23">
        <v>322.53621799999996</v>
      </c>
      <c r="L347" s="23">
        <v>339678.02296600002</v>
      </c>
      <c r="M347" s="23">
        <v>45.615302999999983</v>
      </c>
      <c r="N347" s="24">
        <v>4567.9326880000017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0.38429100000000005</v>
      </c>
      <c r="G348" s="23">
        <v>19.425850000000004</v>
      </c>
      <c r="H348" s="23">
        <v>90.692332999999991</v>
      </c>
      <c r="I348" s="23">
        <v>3278.4527080000003</v>
      </c>
      <c r="J348" s="23">
        <v>11.852280000000002</v>
      </c>
      <c r="K348" s="23">
        <v>136.87500500000004</v>
      </c>
      <c r="L348" s="23">
        <v>140600.64420199994</v>
      </c>
      <c r="M348" s="23">
        <v>19.356485000000003</v>
      </c>
      <c r="N348" s="24">
        <v>1937.404485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1.3643969999999999</v>
      </c>
      <c r="G349" s="23">
        <v>40.096602000000004</v>
      </c>
      <c r="H349" s="23">
        <v>201.66657499999999</v>
      </c>
      <c r="I349" s="23">
        <v>6715.0450889999984</v>
      </c>
      <c r="J349" s="23">
        <v>42.541006000000003</v>
      </c>
      <c r="K349" s="23">
        <v>283.95388699999995</v>
      </c>
      <c r="L349" s="23">
        <v>491694.53906799998</v>
      </c>
      <c r="M349" s="23">
        <v>39.986584999999998</v>
      </c>
      <c r="N349" s="24">
        <v>4029.6520009999986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0.23968100000000001</v>
      </c>
      <c r="G351" s="17">
        <f t="shared" si="46"/>
        <v>12.488732999999998</v>
      </c>
      <c r="H351" s="17">
        <f t="shared" si="46"/>
        <v>66.540120999999999</v>
      </c>
      <c r="I351" s="17">
        <f t="shared" si="46"/>
        <v>2117.5328330000002</v>
      </c>
      <c r="J351" s="17">
        <f t="shared" si="46"/>
        <v>10.509954</v>
      </c>
      <c r="K351" s="17">
        <f t="shared" si="46"/>
        <v>87.391530999999986</v>
      </c>
      <c r="L351" s="17">
        <f t="shared" si="46"/>
        <v>37054.503146000003</v>
      </c>
      <c r="M351" s="17">
        <f t="shared" si="46"/>
        <v>12.508713999999998</v>
      </c>
      <c r="N351" s="19">
        <f t="shared" si="46"/>
        <v>1256.3995239999999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9.9084000000000033E-2</v>
      </c>
      <c r="G352" s="23">
        <v>5.5339680000000016</v>
      </c>
      <c r="H352" s="23">
        <v>29.523013999999989</v>
      </c>
      <c r="I352" s="23">
        <v>939.19993699999998</v>
      </c>
      <c r="J352" s="23">
        <v>4.5128300000000001</v>
      </c>
      <c r="K352" s="23">
        <v>38.691644999999994</v>
      </c>
      <c r="L352" s="23">
        <v>12593.634494999998</v>
      </c>
      <c r="M352" s="23">
        <v>5.5440919999999982</v>
      </c>
      <c r="N352" s="24">
        <v>556.6412489999999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3.2654999999999997E-2</v>
      </c>
      <c r="G353" s="23">
        <v>2.4281879999999987</v>
      </c>
      <c r="H353" s="23">
        <v>12.088376999999999</v>
      </c>
      <c r="I353" s="23">
        <v>412.44124700000003</v>
      </c>
      <c r="J353" s="23">
        <v>1.4180869999999997</v>
      </c>
      <c r="K353" s="23">
        <v>16.991008999999995</v>
      </c>
      <c r="L353" s="23">
        <v>5268.4765339999994</v>
      </c>
      <c r="M353" s="23">
        <v>2.4274389999999997</v>
      </c>
      <c r="N353" s="24">
        <v>242.86989699999995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0.10794199999999998</v>
      </c>
      <c r="G354" s="23">
        <v>4.5265769999999979</v>
      </c>
      <c r="H354" s="23">
        <v>24.928730000000002</v>
      </c>
      <c r="I354" s="23">
        <v>765.89164900000014</v>
      </c>
      <c r="J354" s="23">
        <v>4.5790369999999996</v>
      </c>
      <c r="K354" s="23">
        <v>31.708877000000005</v>
      </c>
      <c r="L354" s="23">
        <v>19192.392116999999</v>
      </c>
      <c r="M354" s="23">
        <v>4.5371829999999997</v>
      </c>
      <c r="N354" s="24">
        <v>456.88837800000005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0.50789200000000001</v>
      </c>
      <c r="G356" s="17">
        <f t="shared" si="47"/>
        <v>21.773066999999998</v>
      </c>
      <c r="H356" s="17">
        <f t="shared" si="47"/>
        <v>133.76095700000002</v>
      </c>
      <c r="I356" s="17">
        <f t="shared" si="47"/>
        <v>3700.3970189999991</v>
      </c>
      <c r="J356" s="17">
        <f t="shared" si="47"/>
        <v>26.911996999999996</v>
      </c>
      <c r="K356" s="17">
        <f t="shared" si="47"/>
        <v>151.50924800000001</v>
      </c>
      <c r="L356" s="17">
        <f t="shared" si="47"/>
        <v>3151.3909589999994</v>
      </c>
      <c r="M356" s="17">
        <f t="shared" si="47"/>
        <v>21.932502000000003</v>
      </c>
      <c r="N356" s="19">
        <f t="shared" si="47"/>
        <v>2215.939981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0.31203199999999998</v>
      </c>
      <c r="G357" s="23">
        <v>11.530139999999999</v>
      </c>
      <c r="H357" s="23">
        <v>74.413894000000028</v>
      </c>
      <c r="I357" s="23">
        <v>1958.3713329999998</v>
      </c>
      <c r="J357" s="23">
        <v>16.537768999999997</v>
      </c>
      <c r="K357" s="23">
        <v>80.168117999999978</v>
      </c>
      <c r="L357" s="23">
        <v>1875.2849299999993</v>
      </c>
      <c r="M357" s="23">
        <v>11.636271000000002</v>
      </c>
      <c r="N357" s="24">
        <v>1179.1114660000003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9.9325000000000024E-2</v>
      </c>
      <c r="G358" s="23">
        <v>3.4183649999999992</v>
      </c>
      <c r="H358" s="23">
        <v>22.626491000000001</v>
      </c>
      <c r="I358" s="23">
        <v>580.40923799999996</v>
      </c>
      <c r="J358" s="23">
        <v>5.2641350000000005</v>
      </c>
      <c r="K358" s="23">
        <v>23.757398000000006</v>
      </c>
      <c r="L358" s="23">
        <v>596.91968100000008</v>
      </c>
      <c r="M358" s="23">
        <v>3.4532509999999998</v>
      </c>
      <c r="N358" s="24">
        <v>350.46362099999993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9.6535000000000024E-2</v>
      </c>
      <c r="G359" s="23">
        <v>6.8245619999999976</v>
      </c>
      <c r="H359" s="23">
        <v>36.720571999999997</v>
      </c>
      <c r="I359" s="23">
        <v>1161.6164479999995</v>
      </c>
      <c r="J359" s="23">
        <v>5.110093</v>
      </c>
      <c r="K359" s="23">
        <v>47.583732000000012</v>
      </c>
      <c r="L359" s="23">
        <v>679.18634799999995</v>
      </c>
      <c r="M359" s="23">
        <v>6.8429799999999998</v>
      </c>
      <c r="N359" s="24">
        <v>686.36489399999994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1.6766999999999997E-2</v>
      </c>
      <c r="G361" s="17">
        <v>10.015865000000002</v>
      </c>
      <c r="H361" s="17">
        <v>42.477135000000011</v>
      </c>
      <c r="I361" s="17">
        <v>1707.1903059999997</v>
      </c>
      <c r="J361" s="17">
        <v>0.48632700000000001</v>
      </c>
      <c r="K361" s="17">
        <v>70.095501999999996</v>
      </c>
      <c r="L361" s="17">
        <v>6637.063752</v>
      </c>
      <c r="M361" s="17">
        <v>9.9719789999999993</v>
      </c>
      <c r="N361" s="19">
        <v>989.58740199999988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9.2735999999999985E-2</v>
      </c>
      <c r="G363" s="17">
        <f t="shared" si="48"/>
        <v>1.699632</v>
      </c>
      <c r="H363" s="17">
        <f t="shared" si="48"/>
        <v>8.8436259999999969</v>
      </c>
      <c r="I363" s="17">
        <f t="shared" si="48"/>
        <v>280.82504899999998</v>
      </c>
      <c r="J363" s="17">
        <f t="shared" si="48"/>
        <v>2.6894839999999998</v>
      </c>
      <c r="K363" s="17">
        <f t="shared" si="48"/>
        <v>12.164933000000003</v>
      </c>
      <c r="L363" s="17">
        <f t="shared" si="48"/>
        <v>36703.932703999999</v>
      </c>
      <c r="M363" s="17">
        <f t="shared" si="48"/>
        <v>1.6924489999999999</v>
      </c>
      <c r="N363" s="19">
        <f t="shared" si="48"/>
        <v>171.89965599999999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1.9499000000000002E-2</v>
      </c>
      <c r="G364" s="23">
        <v>0.30893700000000007</v>
      </c>
      <c r="H364" s="23">
        <v>1.6555829999999996</v>
      </c>
      <c r="I364" s="23">
        <v>50.784327000000012</v>
      </c>
      <c r="J364" s="23">
        <v>0.5655110000000001</v>
      </c>
      <c r="K364" s="23">
        <v>2.2191470000000004</v>
      </c>
      <c r="L364" s="23">
        <v>7717.6951580000014</v>
      </c>
      <c r="M364" s="23">
        <v>0.307639</v>
      </c>
      <c r="N364" s="24">
        <v>31.362819999999999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6.0590000000000028E-3</v>
      </c>
      <c r="G365" s="23">
        <v>0.12917700000000001</v>
      </c>
      <c r="H365" s="23">
        <v>0.65418299999999996</v>
      </c>
      <c r="I365" s="23">
        <v>21.441981000000006</v>
      </c>
      <c r="J365" s="23">
        <v>0.17574000000000004</v>
      </c>
      <c r="K365" s="23">
        <v>0.92163499999999987</v>
      </c>
      <c r="L365" s="23">
        <v>2398.3768060000002</v>
      </c>
      <c r="M365" s="23">
        <v>0.12863400000000003</v>
      </c>
      <c r="N365" s="24">
        <v>13.021689999999998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6.7177999999999988E-2</v>
      </c>
      <c r="G366" s="23">
        <v>1.2615179999999999</v>
      </c>
      <c r="H366" s="23">
        <v>6.533859999999998</v>
      </c>
      <c r="I366" s="23">
        <v>208.59874099999996</v>
      </c>
      <c r="J366" s="23">
        <v>1.9482329999999997</v>
      </c>
      <c r="K366" s="23">
        <v>9.0241510000000034</v>
      </c>
      <c r="L366" s="23">
        <v>26587.860739999996</v>
      </c>
      <c r="M366" s="23">
        <v>1.2561759999999997</v>
      </c>
      <c r="N366" s="24">
        <v>127.51514599999999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49.997183000000007</v>
      </c>
      <c r="G370" s="17">
        <v>20.941974000000005</v>
      </c>
      <c r="H370" s="17">
        <v>1577.2840309999999</v>
      </c>
      <c r="I370" s="17">
        <v>34438.761949</v>
      </c>
      <c r="J370" s="17"/>
      <c r="K370" s="17">
        <v>256.74494499999992</v>
      </c>
      <c r="L370" s="17">
        <v>4287.746603999999</v>
      </c>
      <c r="M370" s="17">
        <v>38.689862000000005</v>
      </c>
      <c r="N370" s="19">
        <v>15212.519802999999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53.546130000000005</v>
      </c>
      <c r="G374" s="27">
        <f t="shared" si="49"/>
        <v>172.21196500000002</v>
      </c>
      <c r="H374" s="27">
        <f t="shared" si="49"/>
        <v>2336.7191039999998</v>
      </c>
      <c r="I374" s="27">
        <f t="shared" si="49"/>
        <v>59960.19187699999</v>
      </c>
      <c r="J374" s="27">
        <f t="shared" si="49"/>
        <v>124.41242299999999</v>
      </c>
      <c r="K374" s="27">
        <f t="shared" si="49"/>
        <v>1321.2712689999998</v>
      </c>
      <c r="L374" s="27">
        <f t="shared" si="49"/>
        <v>1059807.8434009999</v>
      </c>
      <c r="M374" s="27">
        <f t="shared" si="49"/>
        <v>189.75387899999998</v>
      </c>
      <c r="N374" s="28">
        <f t="shared" si="49"/>
        <v>30381.33554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1.383127</v>
      </c>
      <c r="G379" s="17">
        <v>0.39921200000000001</v>
      </c>
      <c r="H379" s="17">
        <v>3.1959120000000003</v>
      </c>
      <c r="I379" s="17">
        <v>51.337164999999985</v>
      </c>
      <c r="J379" s="17">
        <v>1.1856769999999999</v>
      </c>
      <c r="K379" s="17">
        <v>34.400292999999998</v>
      </c>
      <c r="L379" s="17">
        <v>416.10308299999997</v>
      </c>
      <c r="M379" s="17">
        <v>3.4644020000000006</v>
      </c>
      <c r="N379" s="19">
        <v>52.329745999999993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1.1086510000000001</v>
      </c>
      <c r="H381" s="17">
        <f t="shared" si="51"/>
        <v>5.5432480000000002</v>
      </c>
      <c r="I381" s="17">
        <f t="shared" si="51"/>
        <v>188.47028</v>
      </c>
      <c r="J381" s="17">
        <f t="shared" si="51"/>
        <v>0</v>
      </c>
      <c r="K381" s="17">
        <f t="shared" si="51"/>
        <v>7.7605380000000004</v>
      </c>
      <c r="L381" s="17">
        <f t="shared" si="51"/>
        <v>0</v>
      </c>
      <c r="M381" s="17">
        <f t="shared" si="51"/>
        <v>1.1086510000000001</v>
      </c>
      <c r="N381" s="19">
        <f t="shared" si="51"/>
        <v>110.864873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5.8165999999999995E-2</v>
      </c>
      <c r="H382" s="23">
        <v>0.29081699999999999</v>
      </c>
      <c r="I382" s="23">
        <v>9.8876439999999999</v>
      </c>
      <c r="J382" s="23"/>
      <c r="K382" s="23">
        <v>0.40713799999999994</v>
      </c>
      <c r="L382" s="23"/>
      <c r="M382" s="23">
        <v>5.8165999999999995E-2</v>
      </c>
      <c r="N382" s="24">
        <v>5.8162639999999985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1.0504850000000001</v>
      </c>
      <c r="H384" s="23">
        <v>5.2524310000000005</v>
      </c>
      <c r="I384" s="23">
        <v>178.58263600000001</v>
      </c>
      <c r="J384" s="23"/>
      <c r="K384" s="23">
        <v>7.3534000000000006</v>
      </c>
      <c r="L384" s="23"/>
      <c r="M384" s="23">
        <v>1.0504850000000001</v>
      </c>
      <c r="N384" s="24">
        <v>105.048609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2296.9850429999997</v>
      </c>
      <c r="G392" s="17">
        <f t="shared" si="53"/>
        <v>93.496253000000024</v>
      </c>
      <c r="H392" s="17">
        <f t="shared" si="53"/>
        <v>2454.5813020000005</v>
      </c>
      <c r="I392" s="17">
        <f t="shared" si="53"/>
        <v>6593.1208289999995</v>
      </c>
      <c r="J392" s="17">
        <f t="shared" si="53"/>
        <v>152.28877399999999</v>
      </c>
      <c r="K392" s="17">
        <f t="shared" si="53"/>
        <v>105499.62595</v>
      </c>
      <c r="L392" s="17">
        <f t="shared" si="53"/>
        <v>959.05136900000014</v>
      </c>
      <c r="M392" s="17">
        <f t="shared" si="53"/>
        <v>967.01259300000015</v>
      </c>
      <c r="N392" s="19">
        <f t="shared" si="53"/>
        <v>7373.5511330000008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361.11143699999997</v>
      </c>
      <c r="G393" s="23">
        <v>22.777858000000002</v>
      </c>
      <c r="H393" s="23">
        <v>392.88929399999995</v>
      </c>
      <c r="I393" s="23">
        <v>1774.951501</v>
      </c>
      <c r="J393" s="23">
        <v>50.333577000000005</v>
      </c>
      <c r="K393" s="23">
        <v>15777.785800999998</v>
      </c>
      <c r="L393" s="23">
        <v>260.11214999999999</v>
      </c>
      <c r="M393" s="23">
        <v>232.27857700000004</v>
      </c>
      <c r="N393" s="24">
        <v>2193.3429590000005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33.343277999999991</v>
      </c>
      <c r="G394" s="23">
        <v>8.3358159999999994</v>
      </c>
      <c r="H394" s="23">
        <v>41.679095999999994</v>
      </c>
      <c r="I394" s="23">
        <v>733.55210899999997</v>
      </c>
      <c r="J394" s="23">
        <v>25.007451999999997</v>
      </c>
      <c r="K394" s="23">
        <v>833.58194400000002</v>
      </c>
      <c r="L394" s="23">
        <v>108.36564999999999</v>
      </c>
      <c r="M394" s="23">
        <v>83.358194999999981</v>
      </c>
      <c r="N394" s="24">
        <v>1000.298326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1902.5303279999998</v>
      </c>
      <c r="G395" s="23">
        <v>62.382579000000021</v>
      </c>
      <c r="H395" s="23">
        <v>2020.0129120000006</v>
      </c>
      <c r="I395" s="23">
        <v>4084.6172190000002</v>
      </c>
      <c r="J395" s="23">
        <v>76.947744999999998</v>
      </c>
      <c r="K395" s="23">
        <v>88888.258205000006</v>
      </c>
      <c r="L395" s="23">
        <v>590.57356900000013</v>
      </c>
      <c r="M395" s="23">
        <v>651.37582100000009</v>
      </c>
      <c r="N395" s="24">
        <v>4179.9098480000002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0.24314354450996783</v>
      </c>
      <c r="G397" s="17">
        <f t="shared" si="54"/>
        <v>0.12723380116218763</v>
      </c>
      <c r="H397" s="17">
        <f t="shared" si="54"/>
        <v>29.338517772791793</v>
      </c>
      <c r="I397" s="17">
        <f t="shared" si="54"/>
        <v>17.818513557421525</v>
      </c>
      <c r="J397" s="17">
        <f t="shared" si="54"/>
        <v>5.6183388989818601</v>
      </c>
      <c r="K397" s="17">
        <f t="shared" si="54"/>
        <v>0.26045332973137092</v>
      </c>
      <c r="L397" s="17">
        <f t="shared" si="54"/>
        <v>6578.4400253633739</v>
      </c>
      <c r="M397" s="17">
        <f t="shared" si="54"/>
        <v>0.24227805524889767</v>
      </c>
      <c r="N397" s="19">
        <f t="shared" si="54"/>
        <v>46.303313090837165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1.4386589560800701E-2</v>
      </c>
      <c r="G398" s="23">
        <v>7.5369739961978531E-3</v>
      </c>
      <c r="H398" s="23">
        <v>1.7299133584947339</v>
      </c>
      <c r="I398" s="23">
        <v>1.0507846849345743</v>
      </c>
      <c r="J398" s="23">
        <v>0.33278817454101289</v>
      </c>
      <c r="K398" s="23">
        <v>1.5809243926684993E-2</v>
      </c>
      <c r="L398" s="23">
        <v>540.65117861024953</v>
      </c>
      <c r="M398" s="23">
        <v>1.4315456842506487E-2</v>
      </c>
      <c r="N398" s="24">
        <v>2.7348669355605457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1.652707117601597E-2</v>
      </c>
      <c r="G399" s="23">
        <v>8.6275643948674277E-3</v>
      </c>
      <c r="H399" s="23">
        <v>2.0086932667897872</v>
      </c>
      <c r="I399" s="23">
        <v>1.2196374298269586</v>
      </c>
      <c r="J399" s="23">
        <v>0.3810362105106766</v>
      </c>
      <c r="K399" s="23">
        <v>1.6745325115534296E-2</v>
      </c>
      <c r="L399" s="23">
        <v>82.985980016219642</v>
      </c>
      <c r="M399" s="23">
        <v>1.651615847904005E-2</v>
      </c>
      <c r="N399" s="24">
        <v>3.1590388236711022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4.9327420387917417E-2</v>
      </c>
      <c r="G400" s="23">
        <v>2.6016666197213784E-2</v>
      </c>
      <c r="H400" s="23">
        <v>5.8100177622238895</v>
      </c>
      <c r="I400" s="23">
        <v>3.5318674217769748</v>
      </c>
      <c r="J400" s="23">
        <v>1.1482088533261543</v>
      </c>
      <c r="K400" s="23">
        <v>6.2235976149733793E-2</v>
      </c>
      <c r="L400" s="23">
        <v>4905.3933629012972</v>
      </c>
      <c r="M400" s="23">
        <v>4.8681992599826578E-2</v>
      </c>
      <c r="N400" s="24">
        <v>9.2791217311150902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0.16290246338523376</v>
      </c>
      <c r="G401" s="23">
        <v>8.5052596573908568E-2</v>
      </c>
      <c r="H401" s="23">
        <v>19.789893385283381</v>
      </c>
      <c r="I401" s="23">
        <v>12.016224020883019</v>
      </c>
      <c r="J401" s="23">
        <v>3.7563056606040166</v>
      </c>
      <c r="K401" s="23">
        <v>0.16566278453941785</v>
      </c>
      <c r="L401" s="23">
        <v>1049.4095038356072</v>
      </c>
      <c r="M401" s="23">
        <v>0.16276444732752454</v>
      </c>
      <c r="N401" s="24">
        <v>31.130285600490424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15.622113000000001</v>
      </c>
      <c r="H403" s="17">
        <v>78.110546999999997</v>
      </c>
      <c r="I403" s="17">
        <v>2655.7587019999996</v>
      </c>
      <c r="J403" s="17"/>
      <c r="K403" s="17">
        <v>109.354769</v>
      </c>
      <c r="L403" s="17"/>
      <c r="M403" s="17">
        <v>15.622113000000001</v>
      </c>
      <c r="N403" s="19">
        <v>1562.210996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0.19886700000000002</v>
      </c>
      <c r="H405" s="17">
        <v>0.99434700000000009</v>
      </c>
      <c r="I405" s="17">
        <v>33.807904999999991</v>
      </c>
      <c r="J405" s="17"/>
      <c r="K405" s="17">
        <v>1.3920889999999999</v>
      </c>
      <c r="L405" s="17"/>
      <c r="M405" s="17">
        <v>0.19886700000000002</v>
      </c>
      <c r="N405" s="19">
        <v>19.886997000000001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10.186373999999999</v>
      </c>
      <c r="H407" s="17">
        <v>50.931909999999995</v>
      </c>
      <c r="I407" s="17">
        <v>1731.6845939999994</v>
      </c>
      <c r="J407" s="17"/>
      <c r="K407" s="17">
        <v>71.304648999999998</v>
      </c>
      <c r="L407" s="17"/>
      <c r="M407" s="17">
        <v>10.186373999999999</v>
      </c>
      <c r="N407" s="19">
        <v>1018.6379950000002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2298.6113135445098</v>
      </c>
      <c r="G413" s="27">
        <f t="shared" si="55"/>
        <v>121.13870380116221</v>
      </c>
      <c r="H413" s="27">
        <f t="shared" si="55"/>
        <v>2622.6957837727923</v>
      </c>
      <c r="I413" s="27">
        <f t="shared" si="55"/>
        <v>11271.997988557419</v>
      </c>
      <c r="J413" s="27">
        <f t="shared" si="55"/>
        <v>159.09278989898183</v>
      </c>
      <c r="K413" s="27">
        <f t="shared" si="55"/>
        <v>105724.09874132974</v>
      </c>
      <c r="L413" s="27">
        <f t="shared" si="55"/>
        <v>7953.5944773633737</v>
      </c>
      <c r="M413" s="27">
        <f t="shared" si="55"/>
        <v>997.83527805524898</v>
      </c>
      <c r="N413" s="28">
        <f t="shared" si="55"/>
        <v>10183.785053090838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151.17790848800001</v>
      </c>
      <c r="G418" s="17">
        <f t="shared" ref="G418:R418" si="57">SUM(G419:G427)</f>
        <v>443.68645652799995</v>
      </c>
      <c r="H418" s="17">
        <f t="shared" si="57"/>
        <v>404.18072992799995</v>
      </c>
      <c r="I418" s="17">
        <f t="shared" si="57"/>
        <v>1150.6883510560001</v>
      </c>
      <c r="J418" s="17">
        <f t="shared" si="57"/>
        <v>1929.9136947280001</v>
      </c>
      <c r="K418" s="17">
        <f t="shared" si="57"/>
        <v>230.30725752800001</v>
      </c>
      <c r="L418" s="17">
        <f t="shared" si="57"/>
        <v>1373.7805259360002</v>
      </c>
      <c r="M418" s="17">
        <f t="shared" si="57"/>
        <v>11.685731992000001</v>
      </c>
      <c r="N418" s="19">
        <f t="shared" si="57"/>
        <v>1769.995863888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4.0723624880000004</v>
      </c>
      <c r="G419" s="23">
        <v>3.0215035279999998</v>
      </c>
      <c r="H419" s="23">
        <v>10.757229927999999</v>
      </c>
      <c r="I419" s="23">
        <v>8.9930730560000018</v>
      </c>
      <c r="J419" s="23">
        <v>1835.6018817280001</v>
      </c>
      <c r="K419" s="23">
        <v>14.166193527999997</v>
      </c>
      <c r="L419" s="23">
        <v>38.040661936000006</v>
      </c>
      <c r="M419" s="23">
        <v>7.6995349920000002</v>
      </c>
      <c r="N419" s="24">
        <v>16.069293888000001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124.90083200000001</v>
      </c>
      <c r="G423" s="23">
        <v>425.19432</v>
      </c>
      <c r="H423" s="23">
        <v>372.04502999999994</v>
      </c>
      <c r="I423" s="23">
        <v>1062.9858000000002</v>
      </c>
      <c r="J423" s="23">
        <v>61.121682999999997</v>
      </c>
      <c r="K423" s="23">
        <v>212.59716</v>
      </c>
      <c r="L423" s="23">
        <v>1328.73225</v>
      </c>
      <c r="M423" s="23">
        <v>3.9861970000000002</v>
      </c>
      <c r="N423" s="24">
        <v>1753.9265700000001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1.1809000000000004E-2</v>
      </c>
      <c r="G425" s="23">
        <v>1.4175599999999997</v>
      </c>
      <c r="H425" s="23">
        <v>0.18900700000000004</v>
      </c>
      <c r="I425" s="23">
        <v>29.059979999999996</v>
      </c>
      <c r="J425" s="23">
        <v>19.137057000000002</v>
      </c>
      <c r="K425" s="23">
        <v>3.5439040000000004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22.192904999999993</v>
      </c>
      <c r="G427" s="23">
        <v>14.053072999999998</v>
      </c>
      <c r="H427" s="23">
        <v>21.189463000000003</v>
      </c>
      <c r="I427" s="23">
        <v>49.649498000000008</v>
      </c>
      <c r="J427" s="23">
        <v>14.053072999999998</v>
      </c>
      <c r="K427" s="23"/>
      <c r="L427" s="23">
        <v>7.0076140000000011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238.146998</v>
      </c>
      <c r="G434" s="17">
        <v>416.75724500000001</v>
      </c>
      <c r="H434" s="17">
        <v>59.536750999999995</v>
      </c>
      <c r="I434" s="17">
        <v>833.514499</v>
      </c>
      <c r="J434" s="17"/>
      <c r="K434" s="17"/>
      <c r="L434" s="17">
        <v>3988.9622119999995</v>
      </c>
      <c r="M434" s="17">
        <v>178.61024899999998</v>
      </c>
      <c r="N434" s="19">
        <v>107463.83272000003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0.14515</v>
      </c>
      <c r="G436" s="17">
        <f t="shared" si="59"/>
        <v>5.3644000000000018E-2</v>
      </c>
      <c r="H436" s="17">
        <f t="shared" si="59"/>
        <v>0.144617</v>
      </c>
      <c r="I436" s="17">
        <f t="shared" si="59"/>
        <v>0.13256800000000005</v>
      </c>
      <c r="J436" s="17">
        <f t="shared" si="59"/>
        <v>15.890848</v>
      </c>
      <c r="K436" s="17">
        <f t="shared" si="59"/>
        <v>0.1848250000000001</v>
      </c>
      <c r="L436" s="17">
        <f t="shared" si="59"/>
        <v>0.320268</v>
      </c>
      <c r="M436" s="17">
        <f t="shared" si="59"/>
        <v>0.21095300000000003</v>
      </c>
      <c r="N436" s="19">
        <f t="shared" si="59"/>
        <v>1.7076790000000002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0.14515</v>
      </c>
      <c r="G437" s="23">
        <v>5.3644000000000018E-2</v>
      </c>
      <c r="H437" s="23">
        <v>0.144617</v>
      </c>
      <c r="I437" s="23">
        <v>0.13256800000000005</v>
      </c>
      <c r="J437" s="23">
        <v>15.890848</v>
      </c>
      <c r="K437" s="23">
        <v>0.1848250000000001</v>
      </c>
      <c r="L437" s="23">
        <v>0.320268</v>
      </c>
      <c r="M437" s="23">
        <v>0.21095300000000003</v>
      </c>
      <c r="N437" s="24">
        <v>1.7076790000000002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389.47005648800001</v>
      </c>
      <c r="G449" s="27">
        <f t="shared" si="61"/>
        <v>860.49734552799998</v>
      </c>
      <c r="H449" s="27">
        <f t="shared" si="61"/>
        <v>463.86209792799991</v>
      </c>
      <c r="I449" s="27">
        <f t="shared" si="61"/>
        <v>1984.335418056</v>
      </c>
      <c r="J449" s="27">
        <f t="shared" si="61"/>
        <v>1945.8045427280001</v>
      </c>
      <c r="K449" s="27">
        <f t="shared" si="61"/>
        <v>230.492082528</v>
      </c>
      <c r="L449" s="27">
        <f t="shared" si="61"/>
        <v>5363.0630059359992</v>
      </c>
      <c r="M449" s="27">
        <f t="shared" si="61"/>
        <v>190.50693399199997</v>
      </c>
      <c r="N449" s="28">
        <f t="shared" si="61"/>
        <v>109235.53626288804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58.210477999999988</v>
      </c>
      <c r="G470" s="17">
        <f t="shared" si="65"/>
        <v>4720.1240110000008</v>
      </c>
      <c r="H470" s="17">
        <f t="shared" si="65"/>
        <v>784.76871700000004</v>
      </c>
      <c r="I470" s="17">
        <f t="shared" si="65"/>
        <v>417.71535800000004</v>
      </c>
      <c r="J470" s="17">
        <f t="shared" si="65"/>
        <v>907.1570899999997</v>
      </c>
      <c r="K470" s="17">
        <f t="shared" si="65"/>
        <v>294.65047099999992</v>
      </c>
      <c r="L470" s="17">
        <f t="shared" si="65"/>
        <v>529.48792000000003</v>
      </c>
      <c r="M470" s="17">
        <f t="shared" si="65"/>
        <v>209.01190200000008</v>
      </c>
      <c r="N470" s="19">
        <f t="shared" si="65"/>
        <v>4394.7576340000005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42.835845999999989</v>
      </c>
      <c r="G471" s="23">
        <v>2606.1124450000007</v>
      </c>
      <c r="H471" s="23">
        <v>592.58584700000006</v>
      </c>
      <c r="I471" s="23">
        <v>242.34848600000001</v>
      </c>
      <c r="J471" s="23">
        <v>570.83707199999981</v>
      </c>
      <c r="K471" s="23">
        <v>169.73160799999994</v>
      </c>
      <c r="L471" s="23">
        <v>265.23647699999998</v>
      </c>
      <c r="M471" s="23">
        <v>160.96618500000008</v>
      </c>
      <c r="N471" s="24">
        <v>3049.4775510000004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6.0800000000000003E-4</v>
      </c>
      <c r="G472" s="23">
        <v>8.3491999999999997E-2</v>
      </c>
      <c r="H472" s="23">
        <v>7.587E-3</v>
      </c>
      <c r="I472" s="23">
        <v>6.9259999999999999E-3</v>
      </c>
      <c r="J472" s="23">
        <v>1.3278999999999999E-2</v>
      </c>
      <c r="K472" s="23">
        <v>4.9339999999999992E-3</v>
      </c>
      <c r="L472" s="23">
        <v>1.0435999999999999E-2</v>
      </c>
      <c r="M472" s="23">
        <v>1.8990000000000001E-3</v>
      </c>
      <c r="N472" s="24">
        <v>5.3129000000000003E-2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7.0161919999999975</v>
      </c>
      <c r="G473" s="23">
        <v>964.72623099999976</v>
      </c>
      <c r="H473" s="23">
        <v>87.702388000000013</v>
      </c>
      <c r="I473" s="23">
        <v>80.028427000000008</v>
      </c>
      <c r="J473" s="23">
        <v>153.47917099999995</v>
      </c>
      <c r="K473" s="23">
        <v>57.006546999999998</v>
      </c>
      <c r="L473" s="23">
        <v>120.59077699999995</v>
      </c>
      <c r="M473" s="23">
        <v>21.925595000000001</v>
      </c>
      <c r="N473" s="24">
        <v>613.91669199999967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0.32347300000000001</v>
      </c>
      <c r="G474" s="23">
        <v>44.477589999999999</v>
      </c>
      <c r="H474" s="23">
        <v>4.043418</v>
      </c>
      <c r="I474" s="23">
        <v>3.6896180000000003</v>
      </c>
      <c r="J474" s="23">
        <v>7.0759799999999995</v>
      </c>
      <c r="K474" s="23">
        <v>2.6282210000000004</v>
      </c>
      <c r="L474" s="23">
        <v>5.5596989999999993</v>
      </c>
      <c r="M474" s="23">
        <v>1.0108539999999999</v>
      </c>
      <c r="N474" s="24">
        <v>28.303921000000003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8.0343590000000003</v>
      </c>
      <c r="G475" s="23">
        <v>1104.7242530000001</v>
      </c>
      <c r="H475" s="23">
        <v>100.42947700000002</v>
      </c>
      <c r="I475" s="23">
        <v>91.64190099999999</v>
      </c>
      <c r="J475" s="23">
        <v>175.75158799999997</v>
      </c>
      <c r="K475" s="23">
        <v>65.279161000000016</v>
      </c>
      <c r="L475" s="23">
        <v>138.090531</v>
      </c>
      <c r="M475" s="23">
        <v>25.107368999999998</v>
      </c>
      <c r="N475" s="24">
        <v>703.00634099999991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58.210477999999988</v>
      </c>
      <c r="G526" s="27">
        <f t="shared" si="71"/>
        <v>4720.1240110000008</v>
      </c>
      <c r="H526" s="27">
        <f t="shared" si="71"/>
        <v>784.76871700000004</v>
      </c>
      <c r="I526" s="27">
        <f t="shared" si="71"/>
        <v>417.71535800000004</v>
      </c>
      <c r="J526" s="27">
        <f t="shared" si="71"/>
        <v>907.1570899999997</v>
      </c>
      <c r="K526" s="27">
        <f t="shared" si="71"/>
        <v>294.65047099999992</v>
      </c>
      <c r="L526" s="27">
        <f t="shared" si="71"/>
        <v>529.48792000000003</v>
      </c>
      <c r="M526" s="27">
        <f t="shared" si="71"/>
        <v>209.01190200000008</v>
      </c>
      <c r="N526" s="28">
        <f t="shared" si="71"/>
        <v>4394.7576340000005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1993&amp;CTOTAL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3.962265142540208</v>
      </c>
      <c r="H4" s="188">
        <f t="shared" si="1"/>
        <v>0.71420016902730654</v>
      </c>
      <c r="I4" s="188">
        <f t="shared" si="1"/>
        <v>22.933528941153988</v>
      </c>
      <c r="J4" s="188">
        <f t="shared" si="1"/>
        <v>17.697754663700554</v>
      </c>
      <c r="K4" s="188">
        <f t="shared" si="1"/>
        <v>1.5995222745846354</v>
      </c>
      <c r="L4" s="188">
        <f t="shared" si="0"/>
        <v>42.94500417649737</v>
      </c>
      <c r="M4" s="189">
        <f t="shared" si="0"/>
        <v>1.9500376273951998E-3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3.8118435746490986</v>
      </c>
      <c r="H5" s="113">
        <v>0.47348010023495257</v>
      </c>
      <c r="I5" s="113">
        <v>21.855399580552756</v>
      </c>
      <c r="J5" s="113">
        <v>17.153395612859491</v>
      </c>
      <c r="K5" s="113">
        <v>0.91386569150299291</v>
      </c>
      <c r="L5" s="113">
        <v>40.396139196542514</v>
      </c>
      <c r="M5" s="24">
        <v>1.9390329386702997E-3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0.10581670008125463</v>
      </c>
      <c r="H6" s="113">
        <v>2.3120890843309999E-3</v>
      </c>
      <c r="I6" s="113">
        <v>0.27337146606778606</v>
      </c>
      <c r="J6" s="113">
        <v>0.24694764802107849</v>
      </c>
      <c r="K6" s="113">
        <v>0.23659783616927949</v>
      </c>
      <c r="L6" s="113">
        <v>0.7592289564947805</v>
      </c>
      <c r="M6" s="24">
        <v>1.09114321053E-5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3.232557342E-4</v>
      </c>
      <c r="H7" s="113">
        <v>0.12982157999999999</v>
      </c>
      <c r="I7" s="113">
        <v>0.25964315999999998</v>
      </c>
      <c r="J7" s="113">
        <v>0.12982157999999999</v>
      </c>
      <c r="K7" s="113">
        <v>0.12982157999999999</v>
      </c>
      <c r="L7" s="113">
        <v>0.64910789999999996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1.9116265444759054E-3</v>
      </c>
      <c r="H8" s="113"/>
      <c r="I8" s="113"/>
      <c r="J8" s="113"/>
      <c r="K8" s="113">
        <v>2.8550969607200001E-2</v>
      </c>
      <c r="L8" s="113">
        <v>2.8550969607200001E-2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4.2369985531178739E-2</v>
      </c>
      <c r="H9" s="113">
        <v>0.108586399708023</v>
      </c>
      <c r="I9" s="113">
        <v>0.54511473453344539</v>
      </c>
      <c r="J9" s="113">
        <v>0.1675898228199825</v>
      </c>
      <c r="K9" s="113">
        <v>0.2906861973051631</v>
      </c>
      <c r="L9" s="113">
        <v>1.1119771538528758</v>
      </c>
      <c r="M9" s="24">
        <v>9.325661959999999E-8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0</v>
      </c>
      <c r="G11" s="17">
        <f t="shared" ref="G11:K11" si="3">SUM(G12:G16)</f>
        <v>5.6610017999999998E-5</v>
      </c>
      <c r="H11" s="111">
        <f t="shared" si="3"/>
        <v>6.3403220160000002E-5</v>
      </c>
      <c r="I11" s="111">
        <f t="shared" si="3"/>
        <v>9.5104830240000003E-5</v>
      </c>
      <c r="J11" s="111">
        <f t="shared" si="3"/>
        <v>9.5104830240000003E-5</v>
      </c>
      <c r="K11" s="111">
        <f t="shared" si="3"/>
        <v>9.5104830240000003E-5</v>
      </c>
      <c r="L11" s="111">
        <f t="shared" si="2"/>
        <v>3.4871771088000001E-4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/>
      <c r="G14" s="23">
        <v>5.6610017999999998E-5</v>
      </c>
      <c r="H14" s="113">
        <v>6.3403220160000002E-5</v>
      </c>
      <c r="I14" s="113">
        <v>9.5104830240000003E-5</v>
      </c>
      <c r="J14" s="113">
        <v>9.5104830240000003E-5</v>
      </c>
      <c r="K14" s="113">
        <v>9.5104830240000003E-5</v>
      </c>
      <c r="L14" s="113">
        <v>3.4871771088000001E-4</v>
      </c>
      <c r="M14" s="24"/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0.20251533136682742</v>
      </c>
      <c r="H18" s="111">
        <f t="shared" si="5"/>
        <v>4.6073198238663404E-2</v>
      </c>
      <c r="I18" s="111">
        <f t="shared" si="5"/>
        <v>0.38444364883898718</v>
      </c>
      <c r="J18" s="111">
        <f t="shared" si="5"/>
        <v>5.2825553259501896E-2</v>
      </c>
      <c r="K18" s="111">
        <f t="shared" si="5"/>
        <v>0.12088095735026989</v>
      </c>
      <c r="L18" s="111">
        <f t="shared" si="4"/>
        <v>0.60422335169421171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8.22758998688225E-3</v>
      </c>
      <c r="H19" s="113">
        <v>2.5434134680800001E-5</v>
      </c>
      <c r="I19" s="113">
        <v>1.2220202863815E-2</v>
      </c>
      <c r="J19" s="113">
        <v>2.4002632336200001E-5</v>
      </c>
      <c r="K19" s="113">
        <v>2.4002632336200001E-5</v>
      </c>
      <c r="L19" s="113">
        <v>1.2293642263168199E-2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6.5999758007423276E-2</v>
      </c>
      <c r="H20" s="113">
        <v>1.14201319980417E-2</v>
      </c>
      <c r="I20" s="113">
        <v>0.11699469305671491</v>
      </c>
      <c r="J20" s="113">
        <v>1.11679011238428E-2</v>
      </c>
      <c r="K20" s="113">
        <v>1.11679011238428E-2</v>
      </c>
      <c r="L20" s="113">
        <v>0.15075065045090799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1.1233197644816461E-2</v>
      </c>
      <c r="H21" s="113">
        <v>1.9460136867295002E-3</v>
      </c>
      <c r="I21" s="113">
        <v>1.9941204536856699E-2</v>
      </c>
      <c r="J21" s="113">
        <v>1.8354814265726001E-3</v>
      </c>
      <c r="K21" s="113">
        <v>1.8354814265726001E-3</v>
      </c>
      <c r="L21" s="113">
        <v>2.5558181193219801E-2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2.0388304999999999E-3</v>
      </c>
      <c r="H22" s="113">
        <v>5.1042500598208005E-3</v>
      </c>
      <c r="I22" s="113">
        <v>1.8071168911859198E-2</v>
      </c>
      <c r="J22" s="113">
        <v>1.3787246225827198E-2</v>
      </c>
      <c r="K22" s="113">
        <v>8.1842650316595197E-2</v>
      </c>
      <c r="L22" s="113">
        <v>0.1188053272846432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0.11501595522770544</v>
      </c>
      <c r="H24" s="113">
        <v>2.7577368359390602E-2</v>
      </c>
      <c r="I24" s="113">
        <v>0.2172163794697414</v>
      </c>
      <c r="J24" s="113">
        <v>2.6010921850923099E-2</v>
      </c>
      <c r="K24" s="113">
        <v>2.6010921850923099E-2</v>
      </c>
      <c r="L24" s="113">
        <v>0.29681555050227248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0.17254249999999999</v>
      </c>
      <c r="H26" s="111">
        <f t="shared" si="7"/>
        <v>67.829049929447592</v>
      </c>
      <c r="I26" s="111">
        <f t="shared" si="7"/>
        <v>30.406690874901603</v>
      </c>
      <c r="J26" s="111">
        <f t="shared" si="7"/>
        <v>11.776375262470479</v>
      </c>
      <c r="K26" s="111">
        <f t="shared" si="7"/>
        <v>10.062890174980319</v>
      </c>
      <c r="L26" s="111">
        <f t="shared" si="6"/>
        <v>120.0750062418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0.17254249999999999</v>
      </c>
      <c r="H29" s="113">
        <v>23.225719999999999</v>
      </c>
      <c r="I29" s="113">
        <v>29.861640000000001</v>
      </c>
      <c r="J29" s="113">
        <v>11.61286</v>
      </c>
      <c r="K29" s="113">
        <v>9.9538799999999998</v>
      </c>
      <c r="L29" s="113">
        <v>74.6541</v>
      </c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44.603329929447597</v>
      </c>
      <c r="I32" s="113">
        <v>0.54505087490159998</v>
      </c>
      <c r="J32" s="113">
        <v>0.16351526247047998</v>
      </c>
      <c r="K32" s="113">
        <v>0.10901017498032001</v>
      </c>
      <c r="L32" s="113">
        <v>45.420906241799997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9.3300000000000002E-4</v>
      </c>
      <c r="G35" s="17">
        <f t="shared" ref="G35:K35" si="9">SUM(G36:G41)</f>
        <v>7.2280276605199992E-2</v>
      </c>
      <c r="H35" s="111">
        <f t="shared" si="9"/>
        <v>9.0866808494746216</v>
      </c>
      <c r="I35" s="111">
        <f t="shared" si="9"/>
        <v>11.941522499811942</v>
      </c>
      <c r="J35" s="111">
        <f t="shared" si="9"/>
        <v>6.3012574784119382</v>
      </c>
      <c r="K35" s="111">
        <f t="shared" si="9"/>
        <v>4.2115019862119381</v>
      </c>
      <c r="L35" s="111">
        <f t="shared" si="8"/>
        <v>31.540962813910436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4.3200000000000004E-4</v>
      </c>
      <c r="G38" s="23">
        <v>6.9991702745200002E-2</v>
      </c>
      <c r="H38" s="113">
        <v>9.0801274238746217</v>
      </c>
      <c r="I38" s="113">
        <v>11.891796635811941</v>
      </c>
      <c r="J38" s="113">
        <v>6.2942156358119377</v>
      </c>
      <c r="K38" s="113">
        <v>4.2047456358119373</v>
      </c>
      <c r="L38" s="113">
        <v>31.470885331310438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3.720000000000001E-7</v>
      </c>
      <c r="H39" s="113">
        <v>4.1664000000000006E-7</v>
      </c>
      <c r="I39" s="113">
        <v>6.249599999999999E-7</v>
      </c>
      <c r="J39" s="113">
        <v>6.249599999999999E-7</v>
      </c>
      <c r="K39" s="113">
        <v>6.249599999999999E-7</v>
      </c>
      <c r="L39" s="113">
        <v>2.2915200000000006E-6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4.6700000000000002E-4</v>
      </c>
      <c r="G40" s="23">
        <v>1.9647376600000002E-3</v>
      </c>
      <c r="H40" s="113">
        <v>6.0666056000000029E-3</v>
      </c>
      <c r="I40" s="113">
        <v>4.7089541999999998E-2</v>
      </c>
      <c r="J40" s="113">
        <v>6.492024600000001E-3</v>
      </c>
      <c r="K40" s="113">
        <v>6.2379083999999987E-3</v>
      </c>
      <c r="L40" s="113">
        <v>6.5886080599999994E-2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3.4E-5</v>
      </c>
      <c r="G41" s="23">
        <v>3.2346420000000005E-4</v>
      </c>
      <c r="H41" s="113">
        <v>4.8640336000000002E-4</v>
      </c>
      <c r="I41" s="113">
        <v>2.6356970400000001E-3</v>
      </c>
      <c r="J41" s="113">
        <v>5.4919303999999996E-4</v>
      </c>
      <c r="K41" s="113">
        <v>5.1781704000000001E-4</v>
      </c>
      <c r="L41" s="113">
        <v>4.18911048E-3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9.3300000000000002E-4</v>
      </c>
      <c r="G43" s="27">
        <f t="shared" ref="G43:K43" si="11">SUM(G35,G26,G18,G11,G4)</f>
        <v>4.4096598605302351</v>
      </c>
      <c r="H43" s="114">
        <f t="shared" si="11"/>
        <v>77.67606754940833</v>
      </c>
      <c r="I43" s="114">
        <f t="shared" si="11"/>
        <v>65.666281069536751</v>
      </c>
      <c r="J43" s="114">
        <f t="shared" si="11"/>
        <v>35.828308062672718</v>
      </c>
      <c r="K43" s="114">
        <f t="shared" si="11"/>
        <v>15.994890497957403</v>
      </c>
      <c r="L43" s="114">
        <f t="shared" si="10"/>
        <v>195.16554530161289</v>
      </c>
      <c r="M43" s="28">
        <f t="shared" si="10"/>
        <v>1.9500376273951998E-3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9.3399999999999976E-3</v>
      </c>
      <c r="G48" s="17">
        <f t="shared" ref="G48:M48" si="13">SUM(G49:G54)</f>
        <v>0.51522830327153324</v>
      </c>
      <c r="H48" s="111">
        <f t="shared" si="13"/>
        <v>53.793137273595057</v>
      </c>
      <c r="I48" s="111">
        <f t="shared" si="13"/>
        <v>97.494593199246978</v>
      </c>
      <c r="J48" s="111">
        <f t="shared" si="13"/>
        <v>49.309747880499643</v>
      </c>
      <c r="K48" s="111">
        <f t="shared" si="13"/>
        <v>45.941797433262494</v>
      </c>
      <c r="L48" s="111">
        <f t="shared" si="13"/>
        <v>246.53927578660415</v>
      </c>
      <c r="M48" s="112">
        <f t="shared" si="13"/>
        <v>0.19084200000000001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9.3169999999999972E-3</v>
      </c>
      <c r="G51" s="23">
        <v>0.51492304714156911</v>
      </c>
      <c r="H51" s="113">
        <v>53.792741970979961</v>
      </c>
      <c r="I51" s="113">
        <v>97.491652388150897</v>
      </c>
      <c r="J51" s="113">
        <v>49.309362025662445</v>
      </c>
      <c r="K51" s="113">
        <v>45.941444541957281</v>
      </c>
      <c r="L51" s="113">
        <v>246.53520092675058</v>
      </c>
      <c r="M51" s="24">
        <v>0.19084200000000001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1.7000000000000003E-5</v>
      </c>
      <c r="G52" s="23">
        <v>2.2556969569686327E-4</v>
      </c>
      <c r="H52" s="113">
        <v>2.3961009959140391E-4</v>
      </c>
      <c r="I52" s="113">
        <v>1.7239816063470848E-3</v>
      </c>
      <c r="J52" s="113">
        <v>2.3025865346085281E-4</v>
      </c>
      <c r="K52" s="113">
        <v>2.0779665416933036E-4</v>
      </c>
      <c r="L52" s="113">
        <v>2.401647013568672E-3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5.9999999999999993E-6</v>
      </c>
      <c r="G53" s="23">
        <v>7.9686434267273667E-5</v>
      </c>
      <c r="H53" s="113">
        <v>1.5569251550473626E-4</v>
      </c>
      <c r="I53" s="113">
        <v>1.2168294897357272E-3</v>
      </c>
      <c r="J53" s="113">
        <v>1.5559618373643878E-4</v>
      </c>
      <c r="K53" s="113">
        <v>1.4509465104673556E-4</v>
      </c>
      <c r="L53" s="113">
        <v>1.6732128400236352E-3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0.45068299999999994</v>
      </c>
      <c r="G56" s="17">
        <f t="shared" ref="G56:M56" si="15">SUM(G57:G61)</f>
        <v>63.37065777412397</v>
      </c>
      <c r="H56" s="111">
        <f t="shared" si="15"/>
        <v>14675.886802603098</v>
      </c>
      <c r="I56" s="111">
        <f t="shared" si="15"/>
        <v>13556.999715904649</v>
      </c>
      <c r="J56" s="111">
        <f t="shared" si="15"/>
        <v>5223.3551739046561</v>
      </c>
      <c r="K56" s="111">
        <f t="shared" si="15"/>
        <v>7358.3847479046553</v>
      </c>
      <c r="L56" s="111">
        <f t="shared" si="15"/>
        <v>40814.626440317064</v>
      </c>
      <c r="M56" s="112">
        <f t="shared" si="15"/>
        <v>3.099227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0.14311199999999999</v>
      </c>
      <c r="G58" s="23">
        <v>20.350934284040171</v>
      </c>
      <c r="H58" s="113">
        <v>7232.4508026031071</v>
      </c>
      <c r="I58" s="113">
        <v>6728.7237159046608</v>
      </c>
      <c r="J58" s="113">
        <v>2639.6831739046606</v>
      </c>
      <c r="K58" s="113">
        <v>2990.7487479046604</v>
      </c>
      <c r="L58" s="113">
        <v>19591.606440317086</v>
      </c>
      <c r="M58" s="24">
        <v>3.0958769999999998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0.30757099999999993</v>
      </c>
      <c r="G61" s="23">
        <v>43.019723490083798</v>
      </c>
      <c r="H61" s="113">
        <v>7443.4359999999906</v>
      </c>
      <c r="I61" s="113">
        <v>6828.275999999988</v>
      </c>
      <c r="J61" s="113">
        <v>2583.6719999999959</v>
      </c>
      <c r="K61" s="113">
        <v>4367.635999999995</v>
      </c>
      <c r="L61" s="113">
        <v>21223.019999999979</v>
      </c>
      <c r="M61" s="24">
        <v>3.3499999999999992E-3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4.8929999999999998E-3</v>
      </c>
      <c r="G63" s="17">
        <f t="shared" ref="G63:M63" si="17">SUM(G64:G68)</f>
        <v>6.2587943129385065E-2</v>
      </c>
      <c r="H63" s="111">
        <f t="shared" si="17"/>
        <v>1.7129639869299798</v>
      </c>
      <c r="I63" s="111">
        <f t="shared" si="17"/>
        <v>3.0477737916833689</v>
      </c>
      <c r="J63" s="111">
        <f t="shared" si="17"/>
        <v>1.4419299112771375</v>
      </c>
      <c r="K63" s="111">
        <f t="shared" si="17"/>
        <v>1.2370828884740361</v>
      </c>
      <c r="L63" s="111">
        <f t="shared" si="17"/>
        <v>7.4397505783645217</v>
      </c>
      <c r="M63" s="112">
        <f t="shared" si="17"/>
        <v>0.14799900000000005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5.4100000000000003E-4</v>
      </c>
      <c r="G65" s="23">
        <v>1.570957705403405E-2</v>
      </c>
      <c r="H65" s="113">
        <v>1.6753325983005183</v>
      </c>
      <c r="I65" s="113">
        <v>2.7506838814507777</v>
      </c>
      <c r="J65" s="113">
        <v>1.4082597214507773</v>
      </c>
      <c r="K65" s="113">
        <v>1.2073738974507771</v>
      </c>
      <c r="L65" s="113">
        <v>7.0416500986528501</v>
      </c>
      <c r="M65" s="24">
        <v>0.14799900000000005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4.352E-3</v>
      </c>
      <c r="G67" s="23">
        <v>4.6878366075351008E-2</v>
      </c>
      <c r="H67" s="113">
        <v>3.7631388629461526E-2</v>
      </c>
      <c r="I67" s="113">
        <v>0.29708991023259107</v>
      </c>
      <c r="J67" s="113">
        <v>3.3670189826360324E-2</v>
      </c>
      <c r="K67" s="113">
        <v>2.9708991023259104E-2</v>
      </c>
      <c r="L67" s="113">
        <v>0.39810047971167201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0.46491599999999994</v>
      </c>
      <c r="G70" s="27">
        <f t="shared" ref="G70:M70" si="19">SUM(G63,G56,G48)</f>
        <v>63.948474020524891</v>
      </c>
      <c r="H70" s="114">
        <f t="shared" si="19"/>
        <v>14731.392903863623</v>
      </c>
      <c r="I70" s="114">
        <f t="shared" si="19"/>
        <v>13657.542082895578</v>
      </c>
      <c r="J70" s="114">
        <f t="shared" si="19"/>
        <v>5274.1068516964324</v>
      </c>
      <c r="K70" s="114">
        <f t="shared" si="19"/>
        <v>7405.5636282263922</v>
      </c>
      <c r="L70" s="114">
        <f t="shared" si="19"/>
        <v>41068.605466682035</v>
      </c>
      <c r="M70" s="28">
        <f t="shared" si="19"/>
        <v>3.4380679999999999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0.32229538914978673</v>
      </c>
      <c r="G75" s="17">
        <f t="shared" ref="G75:M75" si="21">SUM(G76:G81)</f>
        <v>8.930657848884568</v>
      </c>
      <c r="H75" s="111">
        <f t="shared" si="21"/>
        <v>904.84391862854386</v>
      </c>
      <c r="I75" s="111">
        <f t="shared" si="21"/>
        <v>1327.197980386863</v>
      </c>
      <c r="J75" s="111">
        <f t="shared" si="21"/>
        <v>581.27988399642959</v>
      </c>
      <c r="K75" s="111">
        <f t="shared" si="21"/>
        <v>443.48781770279282</v>
      </c>
      <c r="L75" s="111">
        <f t="shared" si="21"/>
        <v>3256.809600673384</v>
      </c>
      <c r="M75" s="112">
        <f t="shared" si="21"/>
        <v>5.9951156682912936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0.1317826870532999</v>
      </c>
      <c r="G77" s="39">
        <v>0.92172269008609087</v>
      </c>
      <c r="H77" s="120">
        <v>18.197130821604642</v>
      </c>
      <c r="I77" s="120">
        <v>1.0011677160514516</v>
      </c>
      <c r="J77" s="120">
        <v>0.49424875003847307</v>
      </c>
      <c r="K77" s="120">
        <v>0.70546559096317307</v>
      </c>
      <c r="L77" s="120">
        <v>20.398012853124385</v>
      </c>
      <c r="M77" s="40">
        <v>5.6852145849099908E-2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0.18786582009448685</v>
      </c>
      <c r="G78" s="39">
        <v>7.920461445859476</v>
      </c>
      <c r="H78" s="120">
        <v>886.60305116375639</v>
      </c>
      <c r="I78" s="120">
        <v>1325.9285542291723</v>
      </c>
      <c r="J78" s="120">
        <v>580.73504116298204</v>
      </c>
      <c r="K78" s="120">
        <v>442.73352670084046</v>
      </c>
      <c r="L78" s="120">
        <v>3236.0001732410392</v>
      </c>
      <c r="M78" s="40">
        <v>5.9382635219210105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1.7929999999999995E-3</v>
      </c>
      <c r="G79" s="39">
        <v>5.9931186040000008E-2</v>
      </c>
      <c r="H79" s="120">
        <v>2.721393779280001E-2</v>
      </c>
      <c r="I79" s="120">
        <v>0.14121323413919998</v>
      </c>
      <c r="J79" s="120">
        <v>3.1318752239199998E-2</v>
      </c>
      <c r="K79" s="120">
        <v>2.9666203639200008E-2</v>
      </c>
      <c r="L79" s="120">
        <v>0.22941212781039994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8.5388200200000003E-4</v>
      </c>
      <c r="G80" s="39">
        <v>2.8542526899000002E-2</v>
      </c>
      <c r="H80" s="120">
        <v>1.6522705390000003E-2</v>
      </c>
      <c r="I80" s="120">
        <v>0.12704520750000001</v>
      </c>
      <c r="J80" s="120">
        <v>1.9275331170000003E-2</v>
      </c>
      <c r="K80" s="120">
        <v>1.9159207350000006E-2</v>
      </c>
      <c r="L80" s="120">
        <v>0.18200245140999999</v>
      </c>
      <c r="M80" s="40">
        <v>5.2118299999999998E-10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3.2554910819311902E-3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3.2554910819311902E-3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8.6409000000000027E-2</v>
      </c>
      <c r="G88" s="17">
        <f t="shared" ref="G88:M88" si="25">SUM(G89:G114)</f>
        <v>1.4408677321901004</v>
      </c>
      <c r="H88" s="111">
        <f t="shared" si="25"/>
        <v>1.6106270082257275</v>
      </c>
      <c r="I88" s="111">
        <f t="shared" si="25"/>
        <v>5.911557279543584</v>
      </c>
      <c r="J88" s="111">
        <f t="shared" si="25"/>
        <v>1.6417765955435806</v>
      </c>
      <c r="K88" s="111">
        <f t="shared" si="25"/>
        <v>0.96780979674561107</v>
      </c>
      <c r="L88" s="111">
        <f t="shared" si="25"/>
        <v>10.1317706800585</v>
      </c>
      <c r="M88" s="112">
        <f t="shared" si="25"/>
        <v>1.5954640000000002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1.9181245045360381E-4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0.42630223144000001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8.6409000000000027E-2</v>
      </c>
      <c r="G99" s="39">
        <v>0.6848913997392595</v>
      </c>
      <c r="H99" s="120">
        <v>1.2210112200000007</v>
      </c>
      <c r="I99" s="120">
        <v>5.2597406400000049</v>
      </c>
      <c r="J99" s="120">
        <v>1.4464286760000014</v>
      </c>
      <c r="K99" s="120">
        <v>0.80774588400000047</v>
      </c>
      <c r="L99" s="120">
        <v>8.7349264200000043</v>
      </c>
      <c r="M99" s="40">
        <v>1.5954640000000002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0.32134300297000001</v>
      </c>
      <c r="H107" s="120">
        <v>0.38959605000000003</v>
      </c>
      <c r="I107" s="120">
        <v>0.64666402000000001</v>
      </c>
      <c r="J107" s="120">
        <v>0.19019529999999998</v>
      </c>
      <c r="K107" s="120">
        <v>0.15215624000000008</v>
      </c>
      <c r="L107" s="120">
        <v>1.3786116099999999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4.4689075799999997E-3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8.0663439999999979E-4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2.8637436103876234E-3</v>
      </c>
      <c r="H114" s="120">
        <v>1.97382257268E-5</v>
      </c>
      <c r="I114" s="120">
        <v>5.1526195435792005E-3</v>
      </c>
      <c r="J114" s="120">
        <v>5.1526195435792005E-3</v>
      </c>
      <c r="K114" s="120">
        <v>7.9076727456106003E-3</v>
      </c>
      <c r="L114" s="120">
        <v>1.8232650058495802E-2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0.40870438914978674</v>
      </c>
      <c r="G116" s="42">
        <f t="shared" ref="G116:M116" si="27">SUM(G88,G83,G75)</f>
        <v>10.374781072156599</v>
      </c>
      <c r="H116" s="122">
        <f t="shared" si="27"/>
        <v>906.45454563676958</v>
      </c>
      <c r="I116" s="122">
        <f t="shared" si="27"/>
        <v>1333.1095376664066</v>
      </c>
      <c r="J116" s="122">
        <f t="shared" si="27"/>
        <v>582.92166059197314</v>
      </c>
      <c r="K116" s="122">
        <f t="shared" si="27"/>
        <v>444.45562749953842</v>
      </c>
      <c r="L116" s="122">
        <f t="shared" si="27"/>
        <v>3266.9413713534427</v>
      </c>
      <c r="M116" s="43">
        <f t="shared" si="27"/>
        <v>7.5905796682912943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1.5615232973953459E-4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1.5615232973953459E-4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9.4167380000000009E-2</v>
      </c>
      <c r="G128" s="17">
        <f t="shared" ref="G128:M128" si="31">SUM(G129:G138)</f>
        <v>68.963454521569304</v>
      </c>
      <c r="H128" s="111">
        <f t="shared" si="31"/>
        <v>1386.97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10269.958561488764</v>
      </c>
      <c r="M128" s="112">
        <f t="shared" si="31"/>
        <v>19.302704519999999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1386.97</v>
      </c>
      <c r="I129" s="120"/>
      <c r="J129" s="120"/>
      <c r="K129" s="120"/>
      <c r="L129" s="120">
        <v>1386.97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5120.2862500000001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1.8902165440000001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2.3927000000000004E-2</v>
      </c>
      <c r="G135" s="39">
        <v>22.430699999999998</v>
      </c>
      <c r="H135" s="120"/>
      <c r="I135" s="120"/>
      <c r="J135" s="120"/>
      <c r="K135" s="120"/>
      <c r="L135" s="120">
        <v>3588.9119999999998</v>
      </c>
      <c r="M135" s="40">
        <v>18.692249999999998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7.0240380000000005E-2</v>
      </c>
      <c r="G137" s="39">
        <v>46.532754521569309</v>
      </c>
      <c r="H137" s="120"/>
      <c r="I137" s="120"/>
      <c r="J137" s="120"/>
      <c r="K137" s="120"/>
      <c r="L137" s="120">
        <v>171.90009494476328</v>
      </c>
      <c r="M137" s="40">
        <v>0.61045452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7.0752745300000006</v>
      </c>
      <c r="H140" s="111">
        <f t="shared" si="33"/>
        <v>1435.3796199999999</v>
      </c>
      <c r="I140" s="111">
        <f t="shared" si="33"/>
        <v>1425.5013199999999</v>
      </c>
      <c r="J140" s="111">
        <f t="shared" si="33"/>
        <v>1425.5013199999999</v>
      </c>
      <c r="K140" s="111">
        <f t="shared" si="33"/>
        <v>175.72066000000001</v>
      </c>
      <c r="L140" s="111">
        <f t="shared" si="33"/>
        <v>4462.1029199999994</v>
      </c>
      <c r="M140" s="112">
        <f t="shared" si="33"/>
        <v>7.5876850000000011E-4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1435.3796199999999</v>
      </c>
      <c r="I141" s="120">
        <v>1425.5013199999999</v>
      </c>
      <c r="J141" s="120">
        <v>1425.5013199999999</v>
      </c>
      <c r="K141" s="120">
        <v>175.72066000000001</v>
      </c>
      <c r="L141" s="120">
        <v>4462.1029199999994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7.0752745300000006</v>
      </c>
      <c r="H149" s="120"/>
      <c r="I149" s="120"/>
      <c r="J149" s="120"/>
      <c r="K149" s="120"/>
      <c r="L149" s="120"/>
      <c r="M149" s="40">
        <v>7.5876850000000011E-4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9.4167380000000009E-2</v>
      </c>
      <c r="G238" s="42">
        <f t="shared" ref="G238:M238" si="43">SUM(G228,G204,G173,G155,G140,G128,G121,G236)</f>
        <v>76.038885203899042</v>
      </c>
      <c r="H238" s="122">
        <f t="shared" si="43"/>
        <v>2822.34962</v>
      </c>
      <c r="I238" s="122">
        <f t="shared" si="43"/>
        <v>1425.5013199999999</v>
      </c>
      <c r="J238" s="122">
        <f t="shared" si="43"/>
        <v>1425.5013199999999</v>
      </c>
      <c r="K238" s="122">
        <f t="shared" si="43"/>
        <v>175.72066000000001</v>
      </c>
      <c r="L238" s="122">
        <f t="shared" si="43"/>
        <v>14732.061481488763</v>
      </c>
      <c r="M238" s="43">
        <f t="shared" si="43"/>
        <v>19.303463288499998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0.64050000000000018</v>
      </c>
      <c r="I313" s="111">
        <f t="shared" si="65"/>
        <v>0.32329999999999992</v>
      </c>
      <c r="J313" s="111">
        <f t="shared" si="65"/>
        <v>0.32329999999999992</v>
      </c>
      <c r="K313" s="111">
        <f t="shared" si="65"/>
        <v>0.32329999999999992</v>
      </c>
      <c r="L313" s="111">
        <f t="shared" si="65"/>
        <v>1.6103999999999994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0.64050000000000018</v>
      </c>
      <c r="I319" s="113">
        <v>0.32329999999999992</v>
      </c>
      <c r="J319" s="113">
        <v>0.32329999999999992</v>
      </c>
      <c r="K319" s="113">
        <v>0.32329999999999992</v>
      </c>
      <c r="L319" s="113">
        <v>1.6103999999999994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2232.0516990000006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2232.0516990000006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1.9890000000000003E-3</v>
      </c>
      <c r="H336" s="111">
        <f t="shared" si="69"/>
        <v>2.2077899999999997</v>
      </c>
      <c r="I336" s="111">
        <f t="shared" si="69"/>
        <v>0.89505000000000001</v>
      </c>
      <c r="J336" s="111">
        <f t="shared" si="69"/>
        <v>0.89505000000000001</v>
      </c>
      <c r="K336" s="111">
        <f t="shared" si="69"/>
        <v>0.89505000000000001</v>
      </c>
      <c r="L336" s="111">
        <f t="shared" si="69"/>
        <v>4.8929400000000012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1.9890000000000003E-3</v>
      </c>
      <c r="H338" s="113">
        <v>2.2077899999999997</v>
      </c>
      <c r="I338" s="113">
        <v>0.89505000000000001</v>
      </c>
      <c r="J338" s="113">
        <v>0.89505000000000001</v>
      </c>
      <c r="K338" s="113">
        <v>0.89505000000000001</v>
      </c>
      <c r="L338" s="113">
        <v>4.8929400000000012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1.9890000000000003E-3</v>
      </c>
      <c r="H341" s="114">
        <f t="shared" si="71"/>
        <v>2.84829</v>
      </c>
      <c r="I341" s="114">
        <f t="shared" si="71"/>
        <v>1.21835</v>
      </c>
      <c r="J341" s="114">
        <f t="shared" si="71"/>
        <v>1.21835</v>
      </c>
      <c r="K341" s="114">
        <f t="shared" si="71"/>
        <v>1.21835</v>
      </c>
      <c r="L341" s="114">
        <f t="shared" si="71"/>
        <v>6.5033400000000006</v>
      </c>
      <c r="M341" s="28">
        <f t="shared" si="71"/>
        <v>2232.0516990000006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4.0376762006</v>
      </c>
      <c r="H346" s="111">
        <f t="shared" si="73"/>
        <v>120.2643261533</v>
      </c>
      <c r="I346" s="111">
        <f t="shared" si="73"/>
        <v>169.6340074446</v>
      </c>
      <c r="J346" s="111">
        <f t="shared" si="73"/>
        <v>92.916526181500018</v>
      </c>
      <c r="K346" s="111">
        <f t="shared" si="73"/>
        <v>173.08956285149998</v>
      </c>
      <c r="L346" s="111">
        <f t="shared" si="73"/>
        <v>555.90442263249986</v>
      </c>
      <c r="M346" s="112">
        <f t="shared" si="73"/>
        <v>0.8600089999999998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1.7535873478999999</v>
      </c>
      <c r="H347" s="113">
        <v>52.185919347199999</v>
      </c>
      <c r="I347" s="113">
        <v>74.134613143600006</v>
      </c>
      <c r="J347" s="113">
        <v>40.1605693845</v>
      </c>
      <c r="K347" s="113">
        <v>75.880696265499978</v>
      </c>
      <c r="L347" s="113">
        <v>242.36179814069999</v>
      </c>
      <c r="M347" s="24">
        <v>0.3736199999999999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0.74195525240000015</v>
      </c>
      <c r="H348" s="113">
        <v>22.173747696500001</v>
      </c>
      <c r="I348" s="113">
        <v>31.570250940900003</v>
      </c>
      <c r="J348" s="113">
        <v>17.039896007100001</v>
      </c>
      <c r="K348" s="113">
        <v>32.356824912099995</v>
      </c>
      <c r="L348" s="113">
        <v>103.14071955779994</v>
      </c>
      <c r="M348" s="24">
        <v>0.15814699999999998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1.5421336002999999</v>
      </c>
      <c r="H349" s="113">
        <v>45.904659109600004</v>
      </c>
      <c r="I349" s="113">
        <v>63.929143360100007</v>
      </c>
      <c r="J349" s="113">
        <v>35.716060789900006</v>
      </c>
      <c r="K349" s="113">
        <v>64.85204167389999</v>
      </c>
      <c r="L349" s="113">
        <v>210.40190493399996</v>
      </c>
      <c r="M349" s="24">
        <v>0.32824199999999998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0.15693906959999998</v>
      </c>
      <c r="H351" s="111">
        <f t="shared" si="75"/>
        <v>27.804896059600001</v>
      </c>
      <c r="I351" s="111">
        <f t="shared" si="75"/>
        <v>32.264467946099998</v>
      </c>
      <c r="J351" s="111">
        <f t="shared" si="75"/>
        <v>24.054405875299999</v>
      </c>
      <c r="K351" s="111">
        <f t="shared" si="75"/>
        <v>27.772464206199999</v>
      </c>
      <c r="L351" s="111">
        <f t="shared" si="75"/>
        <v>111.89623408590001</v>
      </c>
      <c r="M351" s="112">
        <f t="shared" si="75"/>
        <v>0.13017499999999996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6.6856918599999995E-2</v>
      </c>
      <c r="H352" s="113">
        <v>12.305690562600004</v>
      </c>
      <c r="I352" s="113">
        <v>14.285459564399998</v>
      </c>
      <c r="J352" s="113">
        <v>10.643720468</v>
      </c>
      <c r="K352" s="113">
        <v>12.301424877500002</v>
      </c>
      <c r="L352" s="113">
        <v>49.536295472400006</v>
      </c>
      <c r="M352" s="24">
        <v>5.7597999999999969E-2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2.8562652100000002E-2</v>
      </c>
      <c r="H353" s="113">
        <v>5.3945661160999983</v>
      </c>
      <c r="I353" s="113">
        <v>6.2676001726000008</v>
      </c>
      <c r="J353" s="113">
        <v>4.664214188299999</v>
      </c>
      <c r="K353" s="113">
        <v>5.4012162012999987</v>
      </c>
      <c r="L353" s="113">
        <v>21.727596677500003</v>
      </c>
      <c r="M353" s="24">
        <v>2.5497999999999993E-2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6.151949889999999E-2</v>
      </c>
      <c r="H354" s="113">
        <v>10.1046393809</v>
      </c>
      <c r="I354" s="113">
        <v>11.711408209100002</v>
      </c>
      <c r="J354" s="113">
        <v>8.746471219</v>
      </c>
      <c r="K354" s="113">
        <v>10.069823127399998</v>
      </c>
      <c r="L354" s="113">
        <v>40.632341935999996</v>
      </c>
      <c r="M354" s="24">
        <v>4.7079000000000003E-2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1.4525582493</v>
      </c>
      <c r="H356" s="111">
        <f t="shared" si="77"/>
        <v>20.7525760732</v>
      </c>
      <c r="I356" s="111">
        <f t="shared" si="77"/>
        <v>125.66837733849999</v>
      </c>
      <c r="J356" s="111">
        <f t="shared" si="77"/>
        <v>140.42576476920001</v>
      </c>
      <c r="K356" s="111">
        <f t="shared" si="77"/>
        <v>32.281785003499991</v>
      </c>
      <c r="L356" s="111">
        <f t="shared" si="77"/>
        <v>319.12850318600005</v>
      </c>
      <c r="M356" s="112">
        <f t="shared" si="77"/>
        <v>0.25674200000000003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0.99182490109999988</v>
      </c>
      <c r="H357" s="113">
        <v>14.168927151</v>
      </c>
      <c r="I357" s="113">
        <v>85.800725526299999</v>
      </c>
      <c r="J357" s="113">
        <v>95.876407056400026</v>
      </c>
      <c r="K357" s="113">
        <v>22.040553346199996</v>
      </c>
      <c r="L357" s="113">
        <v>217.88661307950002</v>
      </c>
      <c r="M357" s="24">
        <v>0.17543500000000001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0.29352405920000002</v>
      </c>
      <c r="H358" s="113">
        <v>4.1932008475000009</v>
      </c>
      <c r="I358" s="113">
        <v>25.392160688600004</v>
      </c>
      <c r="J358" s="113">
        <v>28.373992402499994</v>
      </c>
      <c r="K358" s="113">
        <v>6.522756873999997</v>
      </c>
      <c r="L358" s="113">
        <v>64.482110813200009</v>
      </c>
      <c r="M358" s="24">
        <v>5.1863000000000013E-2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0.16720928899999998</v>
      </c>
      <c r="H359" s="113">
        <v>2.3904480747000001</v>
      </c>
      <c r="I359" s="113">
        <v>14.475491123599998</v>
      </c>
      <c r="J359" s="113">
        <v>16.175365310300002</v>
      </c>
      <c r="K359" s="113">
        <v>3.7184747832999996</v>
      </c>
      <c r="L359" s="113">
        <v>36.759779293300006</v>
      </c>
      <c r="M359" s="24">
        <v>2.9443999999999994E-2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6.7756150599999967E-2</v>
      </c>
      <c r="H361" s="111">
        <v>1.0324746785000001</v>
      </c>
      <c r="I361" s="111">
        <v>1.8928702430999997</v>
      </c>
      <c r="J361" s="111">
        <v>0.64529667379999978</v>
      </c>
      <c r="K361" s="111">
        <v>2.2155185796999999</v>
      </c>
      <c r="L361" s="111">
        <v>5.7861601748</v>
      </c>
      <c r="M361" s="112">
        <v>6.7761000000000016E-2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0.2601385772</v>
      </c>
      <c r="H363" s="111">
        <f t="shared" si="79"/>
        <v>3.9640164107999993</v>
      </c>
      <c r="I363" s="111">
        <f t="shared" si="79"/>
        <v>7.2673634207000006</v>
      </c>
      <c r="J363" s="111">
        <f t="shared" si="79"/>
        <v>2.4775102570999996</v>
      </c>
      <c r="K363" s="111">
        <f t="shared" si="79"/>
        <v>8.5061185482000017</v>
      </c>
      <c r="L363" s="111">
        <f t="shared" si="79"/>
        <v>22.215008637099999</v>
      </c>
      <c r="M363" s="112">
        <f t="shared" si="79"/>
        <v>0.26013000000000003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4.6820598099999999E-2</v>
      </c>
      <c r="H364" s="113">
        <v>0.71345673580000013</v>
      </c>
      <c r="I364" s="113">
        <v>1.3080040158000004</v>
      </c>
      <c r="J364" s="113">
        <v>0.44591046009999996</v>
      </c>
      <c r="K364" s="113">
        <v>1.5309592451999998</v>
      </c>
      <c r="L364" s="113">
        <v>3.9983304573999998</v>
      </c>
      <c r="M364" s="24">
        <v>4.6817000000000011E-2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1.99687518E-2</v>
      </c>
      <c r="H365" s="113">
        <v>0.30428573689999999</v>
      </c>
      <c r="I365" s="113">
        <v>0.55785718479999991</v>
      </c>
      <c r="J365" s="113">
        <v>0.19017858570000001</v>
      </c>
      <c r="K365" s="113">
        <v>0.65294647760000013</v>
      </c>
      <c r="L365" s="113">
        <v>1.7052679855999999</v>
      </c>
      <c r="M365" s="24">
        <v>1.9966999999999999E-2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0.19334922729999998</v>
      </c>
      <c r="H366" s="113">
        <v>2.9462739380999992</v>
      </c>
      <c r="I366" s="113">
        <v>5.4015022201000003</v>
      </c>
      <c r="J366" s="113">
        <v>1.8414212112999995</v>
      </c>
      <c r="K366" s="113">
        <v>6.3222128254000012</v>
      </c>
      <c r="L366" s="113">
        <v>16.511410194099998</v>
      </c>
      <c r="M366" s="24">
        <v>0.19334600000000002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5.4289542925000003</v>
      </c>
      <c r="I370" s="111">
        <v>0.28118314950000001</v>
      </c>
      <c r="J370" s="111">
        <v>0.41507988740000001</v>
      </c>
      <c r="K370" s="111"/>
      <c r="L370" s="111">
        <v>6.1252173298000017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5.9750682472999994</v>
      </c>
      <c r="H374" s="114">
        <f t="shared" si="81"/>
        <v>179.24724366790002</v>
      </c>
      <c r="I374" s="114">
        <f t="shared" si="81"/>
        <v>337.00826954249999</v>
      </c>
      <c r="J374" s="114">
        <f t="shared" si="81"/>
        <v>260.93458364430001</v>
      </c>
      <c r="K374" s="114">
        <f t="shared" si="81"/>
        <v>243.86544918909996</v>
      </c>
      <c r="L374" s="114">
        <f t="shared" si="81"/>
        <v>1021.0555460460998</v>
      </c>
      <c r="M374" s="28">
        <f t="shared" si="81"/>
        <v>1.5748169999999999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2.7180000000000004E-3</v>
      </c>
      <c r="G379" s="17">
        <v>6.0715827296999999E-3</v>
      </c>
      <c r="H379" s="111">
        <v>0.15410044577220822</v>
      </c>
      <c r="I379" s="111">
        <v>0.50749393461904824</v>
      </c>
      <c r="J379" s="111">
        <v>0.48747972794513006</v>
      </c>
      <c r="K379" s="111">
        <v>4.4508564283816119</v>
      </c>
      <c r="L379" s="111">
        <v>5.5999305356180002</v>
      </c>
      <c r="M379" s="112">
        <v>1.6840000000000004E-3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5.3769463890000011E-3</v>
      </c>
      <c r="H381" s="111">
        <f t="shared" si="83"/>
        <v>3.3259462199999992</v>
      </c>
      <c r="I381" s="111">
        <f t="shared" si="83"/>
        <v>5.5432436999999988</v>
      </c>
      <c r="J381" s="111">
        <f t="shared" si="83"/>
        <v>3.8137516655999999</v>
      </c>
      <c r="K381" s="111">
        <f t="shared" si="83"/>
        <v>0.87583250460000006</v>
      </c>
      <c r="L381" s="111">
        <f t="shared" si="83"/>
        <v>13.558774090199998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2.8208875549999996E-4</v>
      </c>
      <c r="H382" s="113">
        <v>0.17448788999999992</v>
      </c>
      <c r="I382" s="113">
        <v>0.29081315000000008</v>
      </c>
      <c r="J382" s="113">
        <v>0.20007944720000001</v>
      </c>
      <c r="K382" s="113">
        <v>4.5948477700000011E-2</v>
      </c>
      <c r="L382" s="113">
        <v>0.71132896489999986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5.0948576335000011E-3</v>
      </c>
      <c r="H384" s="113">
        <v>3.1514583299999992</v>
      </c>
      <c r="I384" s="113">
        <v>5.2524305499999988</v>
      </c>
      <c r="J384" s="113">
        <v>3.6136722184000001</v>
      </c>
      <c r="K384" s="113">
        <v>0.82988402690000007</v>
      </c>
      <c r="L384" s="113">
        <v>12.847445125299998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0.68386900000000006</v>
      </c>
      <c r="G392" s="17">
        <f t="shared" ref="G392:M392" si="87">SUM(G393:G395)</f>
        <v>1.8885013723949999</v>
      </c>
      <c r="H392" s="111">
        <f t="shared" si="87"/>
        <v>21.904251882999997</v>
      </c>
      <c r="I392" s="111">
        <f t="shared" si="87"/>
        <v>125.54625941500001</v>
      </c>
      <c r="J392" s="111">
        <f t="shared" si="87"/>
        <v>93.496259414999997</v>
      </c>
      <c r="K392" s="111">
        <f t="shared" si="87"/>
        <v>31.784625941499996</v>
      </c>
      <c r="L392" s="111">
        <f t="shared" si="87"/>
        <v>272.73139665449997</v>
      </c>
      <c r="M392" s="112">
        <f t="shared" si="87"/>
        <v>1.9385499999999998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0.17322299999999999</v>
      </c>
      <c r="G393" s="23">
        <v>0.39061215334999988</v>
      </c>
      <c r="H393" s="113">
        <v>5.0055715899999988</v>
      </c>
      <c r="I393" s="113">
        <v>27.277857949999994</v>
      </c>
      <c r="J393" s="113">
        <v>22.777857949999994</v>
      </c>
      <c r="K393" s="113">
        <v>5.4277857950000001</v>
      </c>
      <c r="L393" s="113">
        <v>60.489073285000003</v>
      </c>
      <c r="M393" s="24">
        <v>0.30885400000000002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6.6686000000000009E-2</v>
      </c>
      <c r="G394" s="23">
        <v>0.108365652252</v>
      </c>
      <c r="H394" s="113">
        <v>1.6671638808</v>
      </c>
      <c r="I394" s="113">
        <v>8.3358194040000022</v>
      </c>
      <c r="J394" s="113">
        <v>8.3358194040000022</v>
      </c>
      <c r="K394" s="113">
        <v>0.8335819404</v>
      </c>
      <c r="L394" s="113">
        <v>19.172384629200007</v>
      </c>
      <c r="M394" s="24">
        <v>3.1674000000000008E-2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0.44396000000000008</v>
      </c>
      <c r="G395" s="23">
        <v>1.3895235667930002</v>
      </c>
      <c r="H395" s="113">
        <v>15.231516412199998</v>
      </c>
      <c r="I395" s="113">
        <v>89.932582061000005</v>
      </c>
      <c r="J395" s="113">
        <v>62.382582060999994</v>
      </c>
      <c r="K395" s="113">
        <v>25.523258206099996</v>
      </c>
      <c r="L395" s="113">
        <v>193.06993874029996</v>
      </c>
      <c r="M395" s="24">
        <v>1.5980219999999998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0.19950896771771537</v>
      </c>
      <c r="I397" s="111">
        <f t="shared" si="89"/>
        <v>0.36576643969772998</v>
      </c>
      <c r="J397" s="111">
        <f t="shared" si="89"/>
        <v>0.12469310510309251</v>
      </c>
      <c r="K397" s="111">
        <f t="shared" si="89"/>
        <v>6.7785534248457484</v>
      </c>
      <c r="L397" s="111">
        <f t="shared" si="89"/>
        <v>7.4685219373642866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2.907639349331256E-2</v>
      </c>
      <c r="I398" s="113">
        <v>5.3306721241457404E-2</v>
      </c>
      <c r="J398" s="113">
        <v>1.8172745974057592E-2</v>
      </c>
      <c r="K398" s="113">
        <v>0.99639463937098427</v>
      </c>
      <c r="L398" s="113">
        <v>1.0969505000798121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3.7963507293699754E-3</v>
      </c>
      <c r="I399" s="113">
        <v>6.9599763159029025E-3</v>
      </c>
      <c r="J399" s="113">
        <v>2.3727192111750793E-3</v>
      </c>
      <c r="K399" s="113">
        <v>1.405090465426426</v>
      </c>
      <c r="L399" s="113">
        <v>1.418219511682874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0.13581005818613126</v>
      </c>
      <c r="I400" s="113">
        <v>0.24898510591347175</v>
      </c>
      <c r="J400" s="113">
        <v>8.4881286556607594E-2</v>
      </c>
      <c r="K400" s="113">
        <v>1.1925322932278601</v>
      </c>
      <c r="L400" s="113">
        <v>1.6622087438840707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3.0826165308901594E-2</v>
      </c>
      <c r="I401" s="113">
        <v>5.6514636226897938E-2</v>
      </c>
      <c r="J401" s="113">
        <v>1.9266353361252229E-2</v>
      </c>
      <c r="K401" s="113">
        <v>3.1845360268204779</v>
      </c>
      <c r="L401" s="113">
        <v>3.2911431817175298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46.866330000000005</v>
      </c>
      <c r="I403" s="111">
        <v>78.110549999999989</v>
      </c>
      <c r="J403" s="111">
        <v>53.740058400000002</v>
      </c>
      <c r="K403" s="111">
        <v>12.3414669</v>
      </c>
      <c r="L403" s="111">
        <v>191.05840529999992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0.64861000000000002</v>
      </c>
      <c r="I405" s="111">
        <v>0.94235000000000013</v>
      </c>
      <c r="J405" s="111">
        <v>0.68411279999999985</v>
      </c>
      <c r="K405" s="111">
        <v>0.15710729999999998</v>
      </c>
      <c r="L405" s="111">
        <v>2.4321801000000005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30.559140000000003</v>
      </c>
      <c r="I407" s="111">
        <v>50.931900000000006</v>
      </c>
      <c r="J407" s="111">
        <v>35.041147199999997</v>
      </c>
      <c r="K407" s="111">
        <v>8.0472401999999974</v>
      </c>
      <c r="L407" s="111">
        <v>124.57942740000004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0.68658700000000006</v>
      </c>
      <c r="G413" s="27">
        <f t="shared" ref="G413:M413" si="91">SUM(G411,G409,G407,G405,G403,G397,G392,G386,G381,G379)</f>
        <v>1.8999499015137</v>
      </c>
      <c r="H413" s="114">
        <f t="shared" si="91"/>
        <v>103.65788751648995</v>
      </c>
      <c r="I413" s="114">
        <f t="shared" si="91"/>
        <v>261.94756348931679</v>
      </c>
      <c r="J413" s="114">
        <f t="shared" si="91"/>
        <v>187.38750231364821</v>
      </c>
      <c r="K413" s="114">
        <f t="shared" si="91"/>
        <v>64.435682699327344</v>
      </c>
      <c r="L413" s="114">
        <f t="shared" si="91"/>
        <v>617.42863601768227</v>
      </c>
      <c r="M413" s="28">
        <f t="shared" si="91"/>
        <v>1.9402339999999998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2.6173440079999999</v>
      </c>
      <c r="G418" s="17">
        <f t="shared" ref="G418:M418" si="93">SUM(G419:G427)</f>
        <v>410.49835138915</v>
      </c>
      <c r="H418" s="111">
        <f t="shared" si="93"/>
        <v>0.97648815048379156</v>
      </c>
      <c r="I418" s="111">
        <f t="shared" si="93"/>
        <v>2.0533253545512551</v>
      </c>
      <c r="J418" s="111">
        <f t="shared" si="93"/>
        <v>1.1052607093240254</v>
      </c>
      <c r="K418" s="111">
        <f t="shared" si="93"/>
        <v>1.3321555465122916</v>
      </c>
      <c r="L418" s="111">
        <f t="shared" si="93"/>
        <v>5.4672297608595493</v>
      </c>
      <c r="M418" s="112">
        <f t="shared" si="93"/>
        <v>0.68362988000000002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1.31114</v>
      </c>
      <c r="G419" s="23">
        <v>229.44950216240002</v>
      </c>
      <c r="H419" s="113">
        <v>0.96259871021003762</v>
      </c>
      <c r="I419" s="113">
        <v>2.0512520131073</v>
      </c>
      <c r="J419" s="113">
        <v>1.0886533028972614</v>
      </c>
      <c r="K419" s="113">
        <v>1.3293329082014016</v>
      </c>
      <c r="L419" s="113">
        <v>5.4318369344159994</v>
      </c>
      <c r="M419" s="24">
        <v>0.32778600000000002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0.12490100799999999</v>
      </c>
      <c r="G423" s="23">
        <v>123.57209922675</v>
      </c>
      <c r="H423" s="113">
        <v>1.380570254745E-2</v>
      </c>
      <c r="I423" s="113">
        <v>1.8949003496500001E-3</v>
      </c>
      <c r="J423" s="113">
        <v>1.651270304695E-2</v>
      </c>
      <c r="K423" s="113">
        <v>2.7070004995000006E-3</v>
      </c>
      <c r="L423" s="113">
        <v>3.492030644355E-2</v>
      </c>
      <c r="M423" s="24">
        <v>0.11958588000000001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1.1813030000000002</v>
      </c>
      <c r="G425" s="23">
        <v>33.076400000000007</v>
      </c>
      <c r="H425" s="113">
        <v>8.3737726304000004E-5</v>
      </c>
      <c r="I425" s="113">
        <v>1.78441094305E-4</v>
      </c>
      <c r="J425" s="113">
        <v>9.4703379814000026E-5</v>
      </c>
      <c r="K425" s="113">
        <v>1.1563781138999997E-4</v>
      </c>
      <c r="L425" s="113">
        <v>4.7252000000000004E-4</v>
      </c>
      <c r="M425" s="24">
        <v>0.23625799999999997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24.400350000000003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59.536749430099661</v>
      </c>
      <c r="H434" s="111">
        <v>33.340613021468826</v>
      </c>
      <c r="I434" s="111">
        <v>62.513649415254044</v>
      </c>
      <c r="J434" s="111">
        <v>141.69760534124248</v>
      </c>
      <c r="K434" s="111">
        <v>0</v>
      </c>
      <c r="L434" s="111">
        <v>237.55186777796538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1.5989999999999999E-3</v>
      </c>
      <c r="G436" s="17">
        <f t="shared" ref="G436:M436" si="97">SUM(G437:G438)</f>
        <v>2.879549999999999E-4</v>
      </c>
      <c r="H436" s="111">
        <f t="shared" si="97"/>
        <v>1.4077800000000004E-4</v>
      </c>
      <c r="I436" s="111">
        <f t="shared" si="97"/>
        <v>7.6894649999999991E-5</v>
      </c>
      <c r="J436" s="111">
        <f t="shared" si="97"/>
        <v>6.8682600000000005E-5</v>
      </c>
      <c r="K436" s="111">
        <f t="shared" si="97"/>
        <v>7.4548349999999989E-5</v>
      </c>
      <c r="L436" s="111">
        <f t="shared" si="97"/>
        <v>3.6090360000000003E-4</v>
      </c>
      <c r="M436" s="112">
        <f t="shared" si="97"/>
        <v>4.3709999999999999E-3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1.5989999999999999E-3</v>
      </c>
      <c r="G437" s="23">
        <v>2.879549999999999E-4</v>
      </c>
      <c r="H437" s="113">
        <v>1.4077800000000004E-4</v>
      </c>
      <c r="I437" s="113">
        <v>7.6894649999999991E-5</v>
      </c>
      <c r="J437" s="113">
        <v>6.8682600000000005E-5</v>
      </c>
      <c r="K437" s="113">
        <v>7.4548349999999989E-5</v>
      </c>
      <c r="L437" s="113">
        <v>3.6090360000000003E-4</v>
      </c>
      <c r="M437" s="24">
        <v>4.3709999999999999E-3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2.618943008</v>
      </c>
      <c r="G449" s="27">
        <f t="shared" ref="G449:M449" si="101">SUM(G440,G436,G434,G429,G418)</f>
        <v>470.03538877424967</v>
      </c>
      <c r="H449" s="114">
        <f t="shared" si="101"/>
        <v>34.317241949952617</v>
      </c>
      <c r="I449" s="114">
        <f t="shared" si="101"/>
        <v>64.567051664455306</v>
      </c>
      <c r="J449" s="114">
        <f t="shared" si="101"/>
        <v>142.8029347331665</v>
      </c>
      <c r="K449" s="114">
        <f t="shared" si="101"/>
        <v>1.3322300948622916</v>
      </c>
      <c r="L449" s="114">
        <f t="shared" si="101"/>
        <v>243.01945844242493</v>
      </c>
      <c r="M449" s="28">
        <f t="shared" si="101"/>
        <v>0.68800088000000004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3.9004453873716409</v>
      </c>
      <c r="H470" s="111">
        <f t="shared" si="107"/>
        <v>8337.6607674892275</v>
      </c>
      <c r="I470" s="111">
        <f t="shared" si="107"/>
        <v>13240.644401440204</v>
      </c>
      <c r="J470" s="111">
        <f t="shared" si="107"/>
        <v>5034.4043366580172</v>
      </c>
      <c r="K470" s="111">
        <f t="shared" si="107"/>
        <v>3854.4285734005593</v>
      </c>
      <c r="L470" s="111">
        <f t="shared" si="107"/>
        <v>30467.13807898801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2.6993024544103701</v>
      </c>
      <c r="H471" s="113">
        <v>7393.5624221816688</v>
      </c>
      <c r="I471" s="113">
        <v>10605.336806523177</v>
      </c>
      <c r="J471" s="113">
        <v>3910.1345514062673</v>
      </c>
      <c r="K471" s="113">
        <v>3047.2605224505855</v>
      </c>
      <c r="L471" s="113">
        <v>24956.294302561702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4.743782958695651E-5</v>
      </c>
      <c r="H472" s="113">
        <v>3.7286134055347829E-2</v>
      </c>
      <c r="I472" s="113">
        <v>0.1040785981137826</v>
      </c>
      <c r="J472" s="113">
        <v>4.4401808493391315E-2</v>
      </c>
      <c r="K472" s="113">
        <v>3.1878221482434785E-2</v>
      </c>
      <c r="L472" s="113">
        <v>0.21764476214495651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0.54813990350180308</v>
      </c>
      <c r="H473" s="113">
        <v>430.8379641524171</v>
      </c>
      <c r="I473" s="113">
        <v>1202.6189482829557</v>
      </c>
      <c r="J473" s="113">
        <v>513.05894967768756</v>
      </c>
      <c r="K473" s="113">
        <v>368.35001515321176</v>
      </c>
      <c r="L473" s="113">
        <v>2514.8658772662716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2.5271357468750002E-2</v>
      </c>
      <c r="H474" s="113">
        <v>19.863286970437496</v>
      </c>
      <c r="I474" s="113">
        <v>55.445358286437504</v>
      </c>
      <c r="J474" s="113">
        <v>23.653990590749999</v>
      </c>
      <c r="K474" s="113">
        <v>16.982352218999999</v>
      </c>
      <c r="L474" s="113">
        <v>115.944988066625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0.62768423416113039</v>
      </c>
      <c r="H475" s="113">
        <v>493.35980805064844</v>
      </c>
      <c r="I475" s="113">
        <v>1377.13920974952</v>
      </c>
      <c r="J475" s="113">
        <v>587.51244317481792</v>
      </c>
      <c r="K475" s="113">
        <v>421.80380535627967</v>
      </c>
      <c r="L475" s="113">
        <v>2879.8152663312644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49.229828999999995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49.229828999999995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49.229828999999995</v>
      </c>
      <c r="G526" s="27">
        <f t="shared" ref="G526:M526" si="117">SUM(G520,G514,G497,G477,G470,G462,G454)</f>
        <v>3.9004453873716409</v>
      </c>
      <c r="H526" s="114">
        <f t="shared" si="117"/>
        <v>8337.6607674892275</v>
      </c>
      <c r="I526" s="114">
        <f t="shared" si="117"/>
        <v>13240.644401440204</v>
      </c>
      <c r="J526" s="114">
        <f t="shared" si="117"/>
        <v>5034.4043366580172</v>
      </c>
      <c r="K526" s="114">
        <f t="shared" si="117"/>
        <v>3854.4285734005593</v>
      </c>
      <c r="L526" s="114">
        <f t="shared" si="117"/>
        <v>30467.13807898801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1993&amp;CTOTAL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1433317.1016408461</v>
      </c>
      <c r="E4" s="159">
        <f>ACIDIFICADORES!G43</f>
        <v>254291.40013207067</v>
      </c>
      <c r="F4" s="159">
        <f>ACIDIFICADORES!H43</f>
        <v>1737.5606731185092</v>
      </c>
      <c r="G4" s="159">
        <f>ACIDIFICADORES!I43</f>
        <v>2064.7434843736855</v>
      </c>
      <c r="H4" s="159">
        <f>ACIDIFICADORES!J43</f>
        <v>15793.06553182308</v>
      </c>
      <c r="I4" s="159">
        <f>ACIDIFICADORES!K43</f>
        <v>80116.307047310605</v>
      </c>
      <c r="J4" s="159">
        <f>ACIDIFICADORES!L43</f>
        <v>1168.7447352523532</v>
      </c>
      <c r="K4" s="159">
        <f>ACIDIFICADORES!M43</f>
        <v>77.034999999999997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30376.59922299999</v>
      </c>
      <c r="E5" s="164">
        <f>ACIDIFICADORES!G70</f>
        <v>39420.964951999995</v>
      </c>
      <c r="F5" s="164">
        <f>ACIDIFICADORES!H70</f>
        <v>46672.433356000001</v>
      </c>
      <c r="G5" s="164">
        <f>ACIDIFICADORES!I70</f>
        <v>33859.476015000007</v>
      </c>
      <c r="H5" s="164">
        <f>ACIDIFICADORES!J70</f>
        <v>426927.07706999988</v>
      </c>
      <c r="I5" s="164">
        <f>ACIDIFICADORES!K70</f>
        <v>20161.757034999995</v>
      </c>
      <c r="J5" s="164">
        <f>ACIDIFICADORES!L70</f>
        <v>467.22348199999999</v>
      </c>
      <c r="K5" s="164">
        <f>ACIDIFICADORES!M70</f>
        <v>5624.467795999999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303083.32534577663</v>
      </c>
      <c r="E6" s="164">
        <f>ACIDIFICADORES!G116</f>
        <v>129728.80759153041</v>
      </c>
      <c r="F6" s="164">
        <f>ACIDIFICADORES!H116</f>
        <v>15292.225881832313</v>
      </c>
      <c r="G6" s="164">
        <f>ACIDIFICADORES!I116</f>
        <v>6813.7419344539476</v>
      </c>
      <c r="H6" s="164">
        <f>ACIDIFICADORES!J116</f>
        <v>217448.54585699388</v>
      </c>
      <c r="I6" s="164">
        <f>ACIDIFICADORES!K116</f>
        <v>42806.708999540831</v>
      </c>
      <c r="J6" s="164">
        <f>ACIDIFICADORES!L116</f>
        <v>495.5492686326607</v>
      </c>
      <c r="K6" s="164">
        <f>ACIDIFICADORES!M116</f>
        <v>1230.0306040355838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78533.989462283091</v>
      </c>
      <c r="E7" s="164">
        <f>ACIDIFICADORES!G238</f>
        <v>9241.1138077052019</v>
      </c>
      <c r="F7" s="164">
        <f>ACIDIFICADORES!H238</f>
        <v>31010.827465175997</v>
      </c>
      <c r="G7" s="164">
        <f>ACIDIFICADORES!I238</f>
        <v>4601.3013450451053</v>
      </c>
      <c r="H7" s="164">
        <f>ACIDIFICADORES!J238</f>
        <v>175063.32582137454</v>
      </c>
      <c r="I7" s="164">
        <f>ACIDIFICADORES!K238</f>
        <v>19449.431948180823</v>
      </c>
      <c r="J7" s="164">
        <f>ACIDIFICADORES!L238</f>
        <v>6237.0353774291671</v>
      </c>
      <c r="K7" s="164">
        <f>ACIDIFICADORES!M238</f>
        <v>2104.5813854384191</v>
      </c>
      <c r="L7" s="164">
        <f>ACIDIFICADORES!N238</f>
        <v>0</v>
      </c>
      <c r="M7" s="164">
        <f>ACIDIFICADORES!O238</f>
        <v>2393200.0039432002</v>
      </c>
      <c r="N7" s="165">
        <f>ACIDIFICADORES!P238</f>
        <v>957844.49060222844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45999.69691769332</v>
      </c>
      <c r="G8" s="164">
        <f>ACIDIFICADORES!I272</f>
        <v>60287.75996584176</v>
      </c>
      <c r="H8" s="164">
        <f>ACIDIFICADORES!J272</f>
        <v>0</v>
      </c>
      <c r="I8" s="164">
        <f>ACIDIFICADORES!K272</f>
        <v>78.640705738300539</v>
      </c>
      <c r="J8" s="164">
        <f>ACIDIFICADORES!L272</f>
        <v>0.75503564648627985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5.7753440000000023</v>
      </c>
      <c r="E9" s="164">
        <f>ACIDIFICADORES!G341</f>
        <v>36.299211000000007</v>
      </c>
      <c r="F9" s="164">
        <f>ACIDIFICADORES!H341</f>
        <v>342740.425399</v>
      </c>
      <c r="G9" s="164">
        <f>ACIDIFICADORES!I341</f>
        <v>0</v>
      </c>
      <c r="H9" s="164">
        <f>ACIDIFICADORES!J341</f>
        <v>1109.6124159999999</v>
      </c>
      <c r="I9" s="164">
        <f>ACIDIFICADORES!K341</f>
        <v>0</v>
      </c>
      <c r="J9" s="164">
        <f>ACIDIFICADORES!L341</f>
        <v>2150.0681009999998</v>
      </c>
      <c r="K9" s="164">
        <f>ACIDIFICADORES!M341</f>
        <v>145.80894900000001</v>
      </c>
      <c r="L9" s="164">
        <f>ACIDIFICADORES!N341</f>
        <v>78319.390070500012</v>
      </c>
      <c r="M9" s="164">
        <f>ACIDIFICADORES!O341</f>
        <v>0</v>
      </c>
      <c r="N9" s="165">
        <f>ACIDIFICADORES!P341</f>
        <v>0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72119.921424999993</v>
      </c>
      <c r="E10" s="164">
        <f>ACIDIFICADORES!G374</f>
        <v>552194.743472</v>
      </c>
      <c r="F10" s="164">
        <f>ACIDIFICADORES!H374</f>
        <v>324009.40648000001</v>
      </c>
      <c r="G10" s="164">
        <f>ACIDIFICADORES!I374</f>
        <v>15818.096066</v>
      </c>
      <c r="H10" s="164">
        <f>ACIDIFICADORES!J374</f>
        <v>2090648.0702289999</v>
      </c>
      <c r="I10" s="164">
        <f>ACIDIFICADORES!K374</f>
        <v>56575.562872000002</v>
      </c>
      <c r="J10" s="164">
        <f>ACIDIFICADORES!L374</f>
        <v>2233.8312359999995</v>
      </c>
      <c r="K10" s="164">
        <f>ACIDIFICADORES!M374</f>
        <v>1368.1546059999998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324671.47639689711</v>
      </c>
      <c r="E11" s="164">
        <f>ACIDIFICADORES!G413</f>
        <v>532228.45795723842</v>
      </c>
      <c r="F11" s="164">
        <f>ACIDIFICADORES!H413</f>
        <v>30811.008986498739</v>
      </c>
      <c r="G11" s="164">
        <f>ACIDIFICADORES!I413</f>
        <v>2396.3027894333059</v>
      </c>
      <c r="H11" s="164">
        <f>ACIDIFICADORES!J413</f>
        <v>93774.744997173388</v>
      </c>
      <c r="I11" s="164">
        <f>ACIDIFICADORES!K413</f>
        <v>35883.251288084728</v>
      </c>
      <c r="J11" s="164">
        <f>ACIDIFICADORES!L413</f>
        <v>1065.4191793044342</v>
      </c>
      <c r="K11" s="164">
        <f>ACIDIFICADORES!M413</f>
        <v>63.083149999999996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28589.573477826176</v>
      </c>
      <c r="E12" s="164">
        <f>ACIDIFICADORES!G449</f>
        <v>37014.850194400002</v>
      </c>
      <c r="F12" s="164">
        <f>ACIDIFICADORES!H449</f>
        <v>11875.398826385001</v>
      </c>
      <c r="G12" s="164">
        <f>ACIDIFICADORES!I449</f>
        <v>460699.26120773627</v>
      </c>
      <c r="H12" s="164">
        <f>ACIDIFICADORES!J449</f>
        <v>382040.12415415997</v>
      </c>
      <c r="I12" s="164">
        <f>ACIDIFICADORES!K449</f>
        <v>1064.34136128</v>
      </c>
      <c r="J12" s="164">
        <f>ACIDIFICADORES!L449</f>
        <v>3653.6445055829995</v>
      </c>
      <c r="K12" s="164">
        <f>ACIDIFICADORES!M449</f>
        <v>8056.3905919999988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2718.5502619999988</v>
      </c>
      <c r="E13" s="164">
        <f>ACIDIFICADORES!G526</f>
        <v>86333.189119000002</v>
      </c>
      <c r="F13" s="164">
        <f>ACIDIFICADORES!H526</f>
        <v>123451.81891799999</v>
      </c>
      <c r="G13" s="164">
        <f>ACIDIFICADORES!I526</f>
        <v>841244.63049900008</v>
      </c>
      <c r="H13" s="164">
        <f>ACIDIFICADORES!J526</f>
        <v>580291.91817300022</v>
      </c>
      <c r="I13" s="164">
        <f>ACIDIFICADORES!K526</f>
        <v>484.13013400000011</v>
      </c>
      <c r="J13" s="164">
        <f>ACIDIFICADORES!L526</f>
        <v>24155.812524000001</v>
      </c>
      <c r="K13" s="164">
        <f>ACIDIFICADORES!M526</f>
        <v>457869.98012600001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2138.2657999999997</v>
      </c>
      <c r="E14" s="164">
        <f>ACIDIFICADORES!G653</f>
        <v>10730.288100000002</v>
      </c>
      <c r="F14" s="164">
        <f>ACIDIFICADORES!H653</f>
        <v>28421.530799999997</v>
      </c>
      <c r="G14" s="164">
        <f>ACIDIFICADORES!I653</f>
        <v>5493.5516189999989</v>
      </c>
      <c r="H14" s="164">
        <f>ACIDIFICADORES!J653</f>
        <v>307789.21010000003</v>
      </c>
      <c r="I14" s="164">
        <f>ACIDIFICADORES!K653</f>
        <v>0</v>
      </c>
      <c r="J14" s="164">
        <f>ACIDIFICADORES!L653</f>
        <v>1905.3185669999996</v>
      </c>
      <c r="K14" s="164">
        <f>ACIDIFICADORES!M653</f>
        <v>2405.4883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2275554.5783776292</v>
      </c>
      <c r="E15" s="168">
        <f t="shared" si="0"/>
        <v>1651220.1145369445</v>
      </c>
      <c r="F15" s="168">
        <f t="shared" si="0"/>
        <v>1002022.3337037038</v>
      </c>
      <c r="G15" s="168">
        <f t="shared" si="0"/>
        <v>1433278.8649258842</v>
      </c>
      <c r="H15" s="168">
        <f t="shared" si="0"/>
        <v>4290885.6943495246</v>
      </c>
      <c r="I15" s="168">
        <f t="shared" si="0"/>
        <v>256620.13139113531</v>
      </c>
      <c r="J15" s="168">
        <f t="shared" si="0"/>
        <v>43533.402011848106</v>
      </c>
      <c r="K15" s="168">
        <f t="shared" si="0"/>
        <v>478945.02050847403</v>
      </c>
      <c r="L15" s="168">
        <f t="shared" si="0"/>
        <v>78319.390070500012</v>
      </c>
      <c r="M15" s="168">
        <f t="shared" si="0"/>
        <v>2393200.0039432002</v>
      </c>
      <c r="N15" s="169">
        <f t="shared" si="0"/>
        <v>957844.49060222844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3975.4299954908629</v>
      </c>
      <c r="E20" s="159">
        <f>'METALES PESADOS'!G43</f>
        <v>2330.5788185127258</v>
      </c>
      <c r="F20" s="159">
        <f>'METALES PESADOS'!H43</f>
        <v>8998.8972330493161</v>
      </c>
      <c r="G20" s="159">
        <f>'METALES PESADOS'!I43</f>
        <v>7825.2013064455023</v>
      </c>
      <c r="H20" s="159">
        <f>'METALES PESADOS'!J43</f>
        <v>3234.9232242574717</v>
      </c>
      <c r="I20" s="159">
        <f>'METALES PESADOS'!K43</f>
        <v>131725.90602497465</v>
      </c>
      <c r="J20" s="159">
        <f>'METALES PESADOS'!L43</f>
        <v>4383.4454157598157</v>
      </c>
      <c r="K20" s="159">
        <f>'METALES PESADOS'!M43</f>
        <v>2532.555156388551</v>
      </c>
      <c r="L20" s="160">
        <f>'METALES PESADOS'!N43</f>
        <v>22908.140613581512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173.95620600000001</v>
      </c>
      <c r="E21" s="164">
        <f>'METALES PESADOS'!G70</f>
        <v>1211.3010009999996</v>
      </c>
      <c r="F21" s="164">
        <f>'METALES PESADOS'!H70</f>
        <v>3166.4168810000001</v>
      </c>
      <c r="G21" s="164">
        <f>'METALES PESADOS'!I70</f>
        <v>1232.05567</v>
      </c>
      <c r="H21" s="164">
        <f>'METALES PESADOS'!J70</f>
        <v>197.867525</v>
      </c>
      <c r="I21" s="164">
        <f>'METALES PESADOS'!K70</f>
        <v>9230.5359459999963</v>
      </c>
      <c r="J21" s="164">
        <f>'METALES PESADOS'!L70</f>
        <v>6579.1169010000021</v>
      </c>
      <c r="K21" s="164">
        <f>'METALES PESADOS'!M70</f>
        <v>93.574751999999989</v>
      </c>
      <c r="L21" s="165">
        <f>'METALES PESADOS'!N70</f>
        <v>51796.486139000001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3150.4710160120894</v>
      </c>
      <c r="E22" s="164">
        <f>'METALES PESADOS'!G116</f>
        <v>10226.779928838432</v>
      </c>
      <c r="F22" s="164">
        <f>'METALES PESADOS'!H116</f>
        <v>6889.9887152154852</v>
      </c>
      <c r="G22" s="164">
        <f>'METALES PESADOS'!I116</f>
        <v>4280.5266671745412</v>
      </c>
      <c r="H22" s="164">
        <f>'METALES PESADOS'!J116</f>
        <v>1703.8023681050747</v>
      </c>
      <c r="I22" s="164">
        <f>'METALES PESADOS'!K116</f>
        <v>41110.904124331704</v>
      </c>
      <c r="J22" s="164">
        <f>'METALES PESADOS'!L116</f>
        <v>23547.64662896403</v>
      </c>
      <c r="K22" s="164">
        <f>'METALES PESADOS'!M116</f>
        <v>870.32978365868098</v>
      </c>
      <c r="L22" s="165">
        <f>'METALES PESADOS'!N116</f>
        <v>41466.386073152084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1405.888289528584</v>
      </c>
      <c r="E23" s="164">
        <f>'METALES PESADOS'!G238</f>
        <v>1483.9528041330973</v>
      </c>
      <c r="F23" s="164">
        <f>'METALES PESADOS'!H238</f>
        <v>5270.1134151129454</v>
      </c>
      <c r="G23" s="164">
        <f>'METALES PESADOS'!I238</f>
        <v>6898.034558192453</v>
      </c>
      <c r="H23" s="164">
        <f>'METALES PESADOS'!J238</f>
        <v>2726.360093607309</v>
      </c>
      <c r="I23" s="164">
        <f>'METALES PESADOS'!K238</f>
        <v>4789.909241606977</v>
      </c>
      <c r="J23" s="164">
        <f>'METALES PESADOS'!L238</f>
        <v>43889.880202931672</v>
      </c>
      <c r="K23" s="164">
        <f>'METALES PESADOS'!M238</f>
        <v>2949.2794490199999</v>
      </c>
      <c r="L23" s="165">
        <f>'METALES PESADOS'!N238</f>
        <v>22271.366204193677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2.5429999999999993E-3</v>
      </c>
      <c r="E25" s="164">
        <f>'METALES PESADOS'!G341</f>
        <v>107.408828</v>
      </c>
      <c r="F25" s="164">
        <f>'METALES PESADOS'!H341</f>
        <v>2.9830999999999996E-2</v>
      </c>
      <c r="G25" s="164">
        <f>'METALES PESADOS'!I341</f>
        <v>108.25508499999999</v>
      </c>
      <c r="H25" s="164">
        <f>'METALES PESADOS'!J341</f>
        <v>219.46610799999996</v>
      </c>
      <c r="I25" s="164">
        <f>'METALES PESADOS'!K341</f>
        <v>53.760372000000011</v>
      </c>
      <c r="J25" s="164">
        <f>'METALES PESADOS'!L341</f>
        <v>1.499298</v>
      </c>
      <c r="K25" s="164">
        <f>'METALES PESADOS'!M341</f>
        <v>0</v>
      </c>
      <c r="L25" s="165">
        <f>'METALES PESADOS'!N341</f>
        <v>54.200216000000012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53.546130000000005</v>
      </c>
      <c r="E26" s="164">
        <f>'METALES PESADOS'!G374</f>
        <v>172.21196500000002</v>
      </c>
      <c r="F26" s="164">
        <f>'METALES PESADOS'!H374</f>
        <v>2336.7191039999998</v>
      </c>
      <c r="G26" s="164">
        <f>'METALES PESADOS'!I374</f>
        <v>59960.19187699999</v>
      </c>
      <c r="H26" s="164">
        <f>'METALES PESADOS'!J374</f>
        <v>124.41242299999999</v>
      </c>
      <c r="I26" s="164">
        <f>'METALES PESADOS'!K374</f>
        <v>1321.2712689999998</v>
      </c>
      <c r="J26" s="164">
        <f>'METALES PESADOS'!L374</f>
        <v>1059807.8434009999</v>
      </c>
      <c r="K26" s="164">
        <f>'METALES PESADOS'!M374</f>
        <v>189.75387899999998</v>
      </c>
      <c r="L26" s="165">
        <f>'METALES PESADOS'!N374</f>
        <v>30381.33554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2298.6113135445098</v>
      </c>
      <c r="E27" s="164">
        <f>'METALES PESADOS'!G413</f>
        <v>121.13870380116221</v>
      </c>
      <c r="F27" s="164">
        <f>'METALES PESADOS'!H413</f>
        <v>2622.6957837727923</v>
      </c>
      <c r="G27" s="164">
        <f>'METALES PESADOS'!I413</f>
        <v>11271.997988557419</v>
      </c>
      <c r="H27" s="164">
        <f>'METALES PESADOS'!J413</f>
        <v>159.09278989898183</v>
      </c>
      <c r="I27" s="164">
        <f>'METALES PESADOS'!K413</f>
        <v>105724.09874132974</v>
      </c>
      <c r="J27" s="164">
        <f>'METALES PESADOS'!L413</f>
        <v>7953.5944773633737</v>
      </c>
      <c r="K27" s="164">
        <f>'METALES PESADOS'!M413</f>
        <v>997.83527805524898</v>
      </c>
      <c r="L27" s="165">
        <f>'METALES PESADOS'!N413</f>
        <v>10183.785053090838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389.47005648800001</v>
      </c>
      <c r="E28" s="164">
        <f>'METALES PESADOS'!G449</f>
        <v>860.49734552799998</v>
      </c>
      <c r="F28" s="164">
        <f>'METALES PESADOS'!H449</f>
        <v>463.86209792799991</v>
      </c>
      <c r="G28" s="164">
        <f>'METALES PESADOS'!I449</f>
        <v>1984.335418056</v>
      </c>
      <c r="H28" s="164">
        <f>'METALES PESADOS'!J449</f>
        <v>1945.8045427280001</v>
      </c>
      <c r="I28" s="164">
        <f>'METALES PESADOS'!K449</f>
        <v>230.492082528</v>
      </c>
      <c r="J28" s="164">
        <f>'METALES PESADOS'!L449</f>
        <v>5363.0630059359992</v>
      </c>
      <c r="K28" s="164">
        <f>'METALES PESADOS'!M449</f>
        <v>190.50693399199997</v>
      </c>
      <c r="L28" s="165">
        <f>'METALES PESADOS'!N449</f>
        <v>109235.53626288804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58.210477999999988</v>
      </c>
      <c r="E29" s="164">
        <f>'METALES PESADOS'!G526</f>
        <v>4720.1240110000008</v>
      </c>
      <c r="F29" s="164">
        <f>'METALES PESADOS'!H526</f>
        <v>784.76871700000004</v>
      </c>
      <c r="G29" s="164">
        <f>'METALES PESADOS'!I526</f>
        <v>417.71535800000004</v>
      </c>
      <c r="H29" s="164">
        <f>'METALES PESADOS'!J526</f>
        <v>907.1570899999997</v>
      </c>
      <c r="I29" s="164">
        <f>'METALES PESADOS'!K526</f>
        <v>294.65047099999992</v>
      </c>
      <c r="J29" s="164">
        <f>'METALES PESADOS'!L526</f>
        <v>529.48792000000003</v>
      </c>
      <c r="K29" s="164">
        <f>'METALES PESADOS'!M526</f>
        <v>209.01190200000008</v>
      </c>
      <c r="L29" s="165">
        <f>'METALES PESADOS'!N526</f>
        <v>4394.7576340000005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11505.586028064048</v>
      </c>
      <c r="E31" s="168">
        <f t="shared" si="1"/>
        <v>21233.993405813417</v>
      </c>
      <c r="F31" s="168">
        <f t="shared" si="1"/>
        <v>30533.491778078536</v>
      </c>
      <c r="G31" s="168">
        <f t="shared" si="1"/>
        <v>93978.313928425909</v>
      </c>
      <c r="H31" s="168">
        <f t="shared" si="1"/>
        <v>11218.886164596835</v>
      </c>
      <c r="I31" s="168">
        <f t="shared" si="1"/>
        <v>294481.52827277104</v>
      </c>
      <c r="J31" s="168">
        <f t="shared" si="1"/>
        <v>1152055.5772509549</v>
      </c>
      <c r="K31" s="168">
        <f t="shared" si="1"/>
        <v>8032.8471341144805</v>
      </c>
      <c r="L31" s="169">
        <f t="shared" si="1"/>
        <v>292691.99373590609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9.3300000000000002E-4</v>
      </c>
      <c r="E36" s="159">
        <f>COPs!G43</f>
        <v>4.4096598605302351</v>
      </c>
      <c r="F36" s="159">
        <f>COPs!H43</f>
        <v>77.67606754940833</v>
      </c>
      <c r="G36" s="159">
        <f>COPs!I43</f>
        <v>65.666281069536751</v>
      </c>
      <c r="H36" s="159">
        <f>COPs!J43</f>
        <v>35.828308062672718</v>
      </c>
      <c r="I36" s="159">
        <f>COPs!K43</f>
        <v>15.994890497957403</v>
      </c>
      <c r="J36" s="159">
        <f>COPs!L43</f>
        <v>195.16554530161289</v>
      </c>
      <c r="K36" s="160">
        <f>COPs!M43</f>
        <v>1.9500376273951998E-3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0.46491599999999994</v>
      </c>
      <c r="E37" s="164">
        <f>COPs!G70</f>
        <v>63.948474020524891</v>
      </c>
      <c r="F37" s="164">
        <f>COPs!H70</f>
        <v>14731.392903863623</v>
      </c>
      <c r="G37" s="164">
        <f>COPs!I70</f>
        <v>13657.542082895578</v>
      </c>
      <c r="H37" s="164">
        <f>COPs!J70</f>
        <v>5274.1068516964324</v>
      </c>
      <c r="I37" s="164">
        <f>COPs!K70</f>
        <v>7405.5636282263922</v>
      </c>
      <c r="J37" s="164">
        <f>COPs!L70</f>
        <v>41068.605466682035</v>
      </c>
      <c r="K37" s="165">
        <f>COPs!M70</f>
        <v>3.4380679999999999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0.40870438914978674</v>
      </c>
      <c r="E38" s="164">
        <f>COPs!G116</f>
        <v>10.374781072156599</v>
      </c>
      <c r="F38" s="164">
        <f>COPs!H116</f>
        <v>906.45454563676958</v>
      </c>
      <c r="G38" s="164">
        <f>COPs!I116</f>
        <v>1333.1095376664066</v>
      </c>
      <c r="H38" s="164">
        <f>COPs!J116</f>
        <v>582.92166059197314</v>
      </c>
      <c r="I38" s="164">
        <f>COPs!K116</f>
        <v>444.45562749953842</v>
      </c>
      <c r="J38" s="164">
        <f>COPs!L116</f>
        <v>3266.9413713534427</v>
      </c>
      <c r="K38" s="165">
        <f>COPs!M116</f>
        <v>7.5905796682912943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9.4167380000000009E-2</v>
      </c>
      <c r="E39" s="164">
        <f>COPs!G238</f>
        <v>76.038885203899042</v>
      </c>
      <c r="F39" s="164">
        <f>COPs!H238</f>
        <v>2822.34962</v>
      </c>
      <c r="G39" s="164">
        <f>COPs!I238</f>
        <v>1425.5013199999999</v>
      </c>
      <c r="H39" s="164">
        <f>COPs!J238</f>
        <v>1425.5013199999999</v>
      </c>
      <c r="I39" s="164">
        <f>COPs!K238</f>
        <v>175.72066000000001</v>
      </c>
      <c r="J39" s="164">
        <f>COPs!L238</f>
        <v>14732.061481488763</v>
      </c>
      <c r="K39" s="165">
        <f>COPs!M238</f>
        <v>19.303463288499998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1.9890000000000003E-3</v>
      </c>
      <c r="F41" s="164">
        <f>COPs!H341</f>
        <v>2.84829</v>
      </c>
      <c r="G41" s="164">
        <f>COPs!I341</f>
        <v>1.21835</v>
      </c>
      <c r="H41" s="164">
        <f>COPs!J341</f>
        <v>1.21835</v>
      </c>
      <c r="I41" s="164">
        <f>COPs!K341</f>
        <v>1.21835</v>
      </c>
      <c r="J41" s="164">
        <f>COPs!L341</f>
        <v>6.5033400000000006</v>
      </c>
      <c r="K41" s="165">
        <f>COPs!M341</f>
        <v>2232.0516990000006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5.9750682472999994</v>
      </c>
      <c r="F42" s="164">
        <f>COPs!H374</f>
        <v>179.24724366790002</v>
      </c>
      <c r="G42" s="164">
        <f>COPs!I374</f>
        <v>337.00826954249999</v>
      </c>
      <c r="H42" s="164">
        <f>COPs!J374</f>
        <v>260.93458364430001</v>
      </c>
      <c r="I42" s="164">
        <f>COPs!K374</f>
        <v>243.86544918909996</v>
      </c>
      <c r="J42" s="164">
        <f>COPs!L374</f>
        <v>1021.0555460460998</v>
      </c>
      <c r="K42" s="165">
        <f>COPs!M374</f>
        <v>1.5748169999999999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0.68658700000000006</v>
      </c>
      <c r="E43" s="164">
        <f>COPs!G413</f>
        <v>1.8999499015137</v>
      </c>
      <c r="F43" s="164">
        <f>COPs!H413</f>
        <v>103.65788751648995</v>
      </c>
      <c r="G43" s="164">
        <f>COPs!I413</f>
        <v>261.94756348931679</v>
      </c>
      <c r="H43" s="164">
        <f>COPs!J413</f>
        <v>187.38750231364821</v>
      </c>
      <c r="I43" s="164">
        <f>COPs!K413</f>
        <v>64.435682699327344</v>
      </c>
      <c r="J43" s="164">
        <f>COPs!L413</f>
        <v>617.42863601768227</v>
      </c>
      <c r="K43" s="165">
        <f>COPs!M413</f>
        <v>1.9402339999999998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2.618943008</v>
      </c>
      <c r="E44" s="164">
        <f>COPs!G449</f>
        <v>470.03538877424967</v>
      </c>
      <c r="F44" s="164">
        <f>COPs!H449</f>
        <v>34.317241949952617</v>
      </c>
      <c r="G44" s="164">
        <f>COPs!I449</f>
        <v>64.567051664455306</v>
      </c>
      <c r="H44" s="164">
        <f>COPs!J449</f>
        <v>142.8029347331665</v>
      </c>
      <c r="I44" s="164">
        <f>COPs!K449</f>
        <v>1.3322300948622916</v>
      </c>
      <c r="J44" s="164">
        <f>COPs!L449</f>
        <v>243.01945844242493</v>
      </c>
      <c r="K44" s="165">
        <f>COPs!M449</f>
        <v>0.68800088000000004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49.229828999999995</v>
      </c>
      <c r="E45" s="164">
        <f>COPs!G526</f>
        <v>3.9004453873716409</v>
      </c>
      <c r="F45" s="164">
        <f>COPs!H526</f>
        <v>8337.6607674892275</v>
      </c>
      <c r="G45" s="164">
        <f>COPs!I526</f>
        <v>13240.644401440204</v>
      </c>
      <c r="H45" s="164">
        <f>COPs!J526</f>
        <v>5034.4043366580172</v>
      </c>
      <c r="I45" s="164">
        <f>COPs!K526</f>
        <v>3854.4285734005593</v>
      </c>
      <c r="J45" s="164">
        <f>COPs!L526</f>
        <v>30467.13807898801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53.504079777149784</v>
      </c>
      <c r="E47" s="168">
        <f t="shared" si="2"/>
        <v>636.58464146754579</v>
      </c>
      <c r="F47" s="168">
        <f t="shared" ref="F47:I47" si="3">SUM(F36:F46)</f>
        <v>27195.604567673377</v>
      </c>
      <c r="G47" s="168">
        <f t="shared" si="3"/>
        <v>30387.204857768</v>
      </c>
      <c r="H47" s="168">
        <f t="shared" si="3"/>
        <v>12945.10584770021</v>
      </c>
      <c r="I47" s="168">
        <f t="shared" si="3"/>
        <v>12207.015091607736</v>
      </c>
      <c r="J47" s="168">
        <f t="shared" si="2"/>
        <v>91617.918924320067</v>
      </c>
      <c r="K47" s="169">
        <f t="shared" si="2"/>
        <v>2266.5888118744197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2023-03-16T21:40:40Z</dcterms:modified>
</cp:coreProperties>
</file>